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111111\Excel模板\7\"/>
    </mc:Choice>
  </mc:AlternateContent>
  <xr:revisionPtr revIDLastSave="0" documentId="13_ncr:1_{162610A9-4AD4-4C17-BB2A-DD3847B5C4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折旧" sheetId="1" r:id="rId1"/>
  </sheets>
  <definedNames>
    <definedName name="_xlnm.Print_Area" localSheetId="0">折旧!$A$1:$L$17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G9" i="1"/>
  <c r="H9" i="1" s="1"/>
  <c r="L8" i="1"/>
  <c r="I8" i="1" s="1"/>
  <c r="J8" i="1" s="1"/>
  <c r="G8" i="1"/>
  <c r="L7" i="1"/>
  <c r="I7" i="1" s="1"/>
  <c r="J7" i="1" s="1"/>
  <c r="G7" i="1"/>
  <c r="L6" i="1"/>
  <c r="I6" i="1" s="1"/>
  <c r="J6" i="1" s="1"/>
  <c r="G6" i="1"/>
  <c r="L5" i="1"/>
  <c r="I5" i="1" s="1"/>
  <c r="G5" i="1"/>
  <c r="G16" i="1" s="1"/>
  <c r="I9" i="1" l="1"/>
  <c r="J9" i="1" s="1"/>
  <c r="K9" i="1" s="1"/>
  <c r="K16" i="1" s="1"/>
  <c r="J5" i="1"/>
  <c r="H8" i="1"/>
  <c r="H7" i="1"/>
  <c r="H6" i="1"/>
  <c r="H5" i="1"/>
  <c r="H16" i="1" l="1"/>
  <c r="J16" i="1"/>
  <c r="I16" i="1"/>
</calcChain>
</file>

<file path=xl/sharedStrings.xml><?xml version="1.0" encoding="utf-8"?>
<sst xmlns="http://schemas.openxmlformats.org/spreadsheetml/2006/main" count="28" uniqueCount="28">
  <si>
    <t>固定资产折旧分析表（自动计算）</t>
  </si>
  <si>
    <t>单位：</t>
  </si>
  <si>
    <t>日期：</t>
  </si>
  <si>
    <t>序号</t>
  </si>
  <si>
    <t>产品名称</t>
  </si>
  <si>
    <t>入账日期</t>
  </si>
  <si>
    <t>原值</t>
  </si>
  <si>
    <t>使用年限</t>
  </si>
  <si>
    <t>残值率</t>
  </si>
  <si>
    <t>预计净残值</t>
  </si>
  <si>
    <t>本月折旧</t>
  </si>
  <si>
    <t>累计折旧</t>
  </si>
  <si>
    <t>净值</t>
  </si>
  <si>
    <t>月折旧</t>
  </si>
  <si>
    <t>入账计算日期</t>
  </si>
  <si>
    <t>01</t>
  </si>
  <si>
    <t>产品1</t>
  </si>
  <si>
    <t>02</t>
  </si>
  <si>
    <t>产品2</t>
  </si>
  <si>
    <t>03</t>
  </si>
  <si>
    <t>产品3</t>
  </si>
  <si>
    <t>04</t>
  </si>
  <si>
    <t>产品4</t>
  </si>
  <si>
    <t>05</t>
  </si>
  <si>
    <t>产品5</t>
  </si>
  <si>
    <t xml:space="preserve"> </t>
  </si>
  <si>
    <t>合计</t>
  </si>
  <si>
    <t>杭州XX科技文化有限责任公司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</si>
</sst>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#,##0_);[Red]\(#,##0\)"/>
    <numFmt numFmtId="179" formatCode="yyyy/m/d;@"/>
    <numFmt numFmtId="180" formatCode="#,##0.00_);[Red]\(#,##0.00\)"/>
    <numFmt numFmtId="181" formatCode="0.00_ "/>
  </numFmts>
  <fonts count="9" x14ac:knownFonts="1">
    <font>
      <sz val="12"/>
      <name val="宋体"/>
      <charset val="134"/>
    </font>
    <font>
      <sz val="10"/>
      <color indexed="8"/>
      <name val="宋体"/>
      <family val="3"/>
      <charset val="134"/>
    </font>
    <font>
      <sz val="10"/>
      <color theme="1" tint="0.34998626667073579"/>
      <name val="宋体"/>
      <family val="3"/>
      <charset val="134"/>
      <scheme val="minor"/>
    </font>
    <font>
      <sz val="10"/>
      <color theme="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22"/>
      <color theme="1" tint="0.34998626667073579"/>
      <name val="宋体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0"/>
      </patternFill>
    </fill>
    <fill>
      <patternFill patternType="solid">
        <fgColor rgb="FFACEACA"/>
        <bgColor indexed="8"/>
      </patternFill>
    </fill>
    <fill>
      <patternFill patternType="solid">
        <fgColor rgb="FFACEACA"/>
        <bgColor indexed="64"/>
      </patternFill>
    </fill>
  </fills>
  <borders count="10">
    <border>
      <left/>
      <right/>
      <top/>
      <bottom/>
      <diagonal/>
    </border>
    <border>
      <left style="thick">
        <color rgb="FF81DFAE"/>
      </left>
      <right style="hair">
        <color rgb="FF81DFAE"/>
      </right>
      <top style="thick">
        <color rgb="FF81DFAE"/>
      </top>
      <bottom style="hair">
        <color rgb="FF81DFAE"/>
      </bottom>
      <diagonal/>
    </border>
    <border>
      <left style="hair">
        <color rgb="FF81DFAE"/>
      </left>
      <right style="hair">
        <color rgb="FF81DFAE"/>
      </right>
      <top style="thick">
        <color rgb="FF81DFAE"/>
      </top>
      <bottom style="hair">
        <color rgb="FF81DFAE"/>
      </bottom>
      <diagonal/>
    </border>
    <border>
      <left style="thick">
        <color rgb="FF81DFAE"/>
      </left>
      <right style="hair">
        <color rgb="FF81DFAE"/>
      </right>
      <top style="hair">
        <color rgb="FF81DFAE"/>
      </top>
      <bottom style="hair">
        <color rgb="FF81DFAE"/>
      </bottom>
      <diagonal/>
    </border>
    <border>
      <left style="hair">
        <color rgb="FF81DFAE"/>
      </left>
      <right style="hair">
        <color rgb="FF81DFAE"/>
      </right>
      <top style="hair">
        <color rgb="FF81DFAE"/>
      </top>
      <bottom style="hair">
        <color rgb="FF81DFAE"/>
      </bottom>
      <diagonal/>
    </border>
    <border>
      <left style="thick">
        <color rgb="FF81DFAE"/>
      </left>
      <right style="hair">
        <color rgb="FF81DFAE"/>
      </right>
      <top style="hair">
        <color rgb="FF81DFAE"/>
      </top>
      <bottom style="thick">
        <color rgb="FF81DFAE"/>
      </bottom>
      <diagonal/>
    </border>
    <border>
      <left style="hair">
        <color rgb="FF81DFAE"/>
      </left>
      <right style="hair">
        <color rgb="FF81DFAE"/>
      </right>
      <top style="hair">
        <color rgb="FF81DFAE"/>
      </top>
      <bottom style="thick">
        <color rgb="FF81DFAE"/>
      </bottom>
      <diagonal/>
    </border>
    <border>
      <left style="hair">
        <color rgb="FF81DFAE"/>
      </left>
      <right style="thick">
        <color rgb="FF81DFAE"/>
      </right>
      <top style="thick">
        <color rgb="FF81DFAE"/>
      </top>
      <bottom style="hair">
        <color rgb="FF81DFAE"/>
      </bottom>
      <diagonal/>
    </border>
    <border>
      <left style="hair">
        <color rgb="FF81DFAE"/>
      </left>
      <right style="thick">
        <color rgb="FF81DFAE"/>
      </right>
      <top style="hair">
        <color rgb="FF81DFAE"/>
      </top>
      <bottom style="hair">
        <color rgb="FF81DFAE"/>
      </bottom>
      <diagonal/>
    </border>
    <border>
      <left style="hair">
        <color rgb="FF81DFAE"/>
      </left>
      <right style="thick">
        <color rgb="FF81DFAE"/>
      </right>
      <top style="hair">
        <color rgb="FF81DFAE"/>
      </top>
      <bottom style="thick">
        <color rgb="FF81DFAE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179" fontId="4" fillId="0" borderId="4" xfId="0" applyNumberFormat="1" applyFont="1" applyFill="1" applyBorder="1" applyAlignment="1" applyProtection="1">
      <alignment horizontal="center" wrapText="1"/>
      <protection locked="0"/>
    </xf>
    <xf numFmtId="178" fontId="4" fillId="0" borderId="4" xfId="0" applyNumberFormat="1" applyFont="1" applyFill="1" applyBorder="1" applyAlignment="1" applyProtection="1">
      <alignment horizontal="center" wrapText="1"/>
      <protection locked="0"/>
    </xf>
    <xf numFmtId="180" fontId="5" fillId="3" borderId="4" xfId="0" applyNumberFormat="1" applyFont="1" applyFill="1" applyBorder="1" applyAlignment="1" applyProtection="1">
      <alignment horizontal="center" wrapText="1"/>
      <protection hidden="1"/>
    </xf>
    <xf numFmtId="180" fontId="4" fillId="0" borderId="4" xfId="0" applyNumberFormat="1" applyFont="1" applyFill="1" applyBorder="1" applyAlignment="1" applyProtection="1">
      <alignment horizontal="center" wrapText="1"/>
      <protection locked="0"/>
    </xf>
    <xf numFmtId="180" fontId="5" fillId="3" borderId="4" xfId="0" applyNumberFormat="1" applyFont="1" applyFill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78" fontId="4" fillId="0" borderId="6" xfId="0" applyNumberFormat="1" applyFont="1" applyFill="1" applyBorder="1" applyAlignment="1" applyProtection="1">
      <alignment horizontal="center" wrapText="1"/>
      <protection hidden="1"/>
    </xf>
    <xf numFmtId="180" fontId="5" fillId="3" borderId="6" xfId="0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5" fillId="3" borderId="8" xfId="0" applyNumberFormat="1" applyFont="1" applyFill="1" applyBorder="1" applyAlignment="1" applyProtection="1">
      <alignment horizontal="center" wrapText="1"/>
      <protection hidden="1"/>
    </xf>
    <xf numFmtId="14" fontId="5" fillId="3" borderId="8" xfId="0" applyNumberFormat="1" applyFont="1" applyFill="1" applyBorder="1" applyAlignment="1" applyProtection="1">
      <alignment horizontal="center" wrapText="1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0" borderId="3" xfId="0" quotePrefix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81" fontId="0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404040"/>
      <color rgb="FF595959"/>
      <color rgb="FFACEAC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8"/>
  <sheetViews>
    <sheetView showGridLines="0" tabSelected="1" workbookViewId="0">
      <selection activeCell="G6" sqref="G6"/>
    </sheetView>
  </sheetViews>
  <sheetFormatPr defaultColWidth="9" defaultRowHeight="14.25" x14ac:dyDescent="0.15"/>
  <cols>
    <col min="1" max="1" width="7" style="3" customWidth="1"/>
    <col min="2" max="2" width="16.75" style="3" customWidth="1"/>
    <col min="3" max="3" width="10.5" style="3" customWidth="1"/>
    <col min="4" max="4" width="9.875" style="3" customWidth="1"/>
    <col min="5" max="5" width="4.875" style="3" customWidth="1"/>
    <col min="6" max="6" width="10.25" style="3" customWidth="1"/>
    <col min="7" max="7" width="9.125" style="3" customWidth="1"/>
    <col min="8" max="8" width="9.5" style="3" customWidth="1"/>
    <col min="9" max="9" width="10.75" style="3" customWidth="1"/>
    <col min="10" max="10" width="10.25" style="3" customWidth="1"/>
    <col min="11" max="11" width="8.625" style="3" customWidth="1"/>
    <col min="12" max="12" width="11.25" style="3" customWidth="1"/>
    <col min="13" max="16384" width="9" style="4"/>
  </cols>
  <sheetData>
    <row r="1" spans="1:15" ht="37.5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 s="1" customFormat="1" ht="19.5" customHeight="1" x14ac:dyDescent="0.15">
      <c r="A2" s="5" t="s">
        <v>1</v>
      </c>
      <c r="B2" s="29" t="s">
        <v>27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5" s="1" customFormat="1" ht="28.5" customHeight="1" x14ac:dyDescent="0.15">
      <c r="A3" s="6" t="s">
        <v>2</v>
      </c>
      <c r="B3" s="7">
        <v>43191</v>
      </c>
      <c r="C3" s="6"/>
      <c r="D3" s="6"/>
      <c r="E3" s="6"/>
      <c r="F3" s="6"/>
      <c r="G3" s="6"/>
      <c r="H3" s="6"/>
      <c r="I3" s="6"/>
      <c r="J3" s="6"/>
      <c r="K3" s="22"/>
      <c r="L3" s="22"/>
    </row>
    <row r="4" spans="1:15" s="2" customFormat="1" ht="32.25" customHeight="1" x14ac:dyDescent="0.1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23" t="s">
        <v>14</v>
      </c>
      <c r="M4" s="24"/>
    </row>
    <row r="5" spans="1:15" s="1" customFormat="1" ht="30" customHeight="1" x14ac:dyDescent="0.15">
      <c r="A5" s="28" t="s">
        <v>15</v>
      </c>
      <c r="B5" s="11" t="s">
        <v>16</v>
      </c>
      <c r="C5" s="12">
        <v>43191</v>
      </c>
      <c r="D5" s="13">
        <v>70400</v>
      </c>
      <c r="E5" s="11">
        <v>5</v>
      </c>
      <c r="F5" s="11"/>
      <c r="G5" s="14">
        <f>ROUND(D5*F5/100,2)</f>
        <v>0</v>
      </c>
      <c r="H5" s="14">
        <f t="shared" ref="H5:H13" si="0">IF(C5="","",ROUND(IF(OR((TRUNC($B$3-L5)/365*12)&gt;E5*12,(TRUNC($B$3-L5)/365*12)&lt;1),0,K5),2))</f>
        <v>0</v>
      </c>
      <c r="I5" s="14">
        <f t="shared" ref="I5:I13" si="1">IF(C5="","",ROUND(IF(TRUNC(($B$3-L5)/365*12)&gt;E5*12,E5*12*K5,TRUNC(($B$3-L5)/365*12)*K5),2))</f>
        <v>0</v>
      </c>
      <c r="J5" s="14">
        <f t="shared" ref="J5:J13" si="2">IF(C5="","",D5-I5)</f>
        <v>70400</v>
      </c>
      <c r="K5" s="14">
        <v>985</v>
      </c>
      <c r="L5" s="25">
        <f t="shared" ref="L5:L13" si="3">IF(C5="","",DATE(YEAR(C5),MONTH(C5),15))</f>
        <v>43205</v>
      </c>
      <c r="O5" s="31"/>
    </row>
    <row r="6" spans="1:15" s="1" customFormat="1" ht="30" customHeight="1" x14ac:dyDescent="0.15">
      <c r="A6" s="28" t="s">
        <v>17</v>
      </c>
      <c r="B6" s="11" t="s">
        <v>18</v>
      </c>
      <c r="C6" s="12">
        <v>43192</v>
      </c>
      <c r="D6" s="13">
        <v>189800</v>
      </c>
      <c r="E6" s="11">
        <v>10</v>
      </c>
      <c r="F6" s="11">
        <v>0</v>
      </c>
      <c r="G6" s="14">
        <f>ROUND(D6*F6/100,2)</f>
        <v>0</v>
      </c>
      <c r="H6" s="14">
        <f t="shared" si="0"/>
        <v>0</v>
      </c>
      <c r="I6" s="14">
        <f t="shared" si="1"/>
        <v>0</v>
      </c>
      <c r="J6" s="14">
        <f t="shared" si="2"/>
        <v>189800</v>
      </c>
      <c r="K6" s="14">
        <v>2657</v>
      </c>
      <c r="L6" s="25">
        <f t="shared" si="3"/>
        <v>43205</v>
      </c>
      <c r="O6" s="31"/>
    </row>
    <row r="7" spans="1:15" s="1" customFormat="1" ht="30" customHeight="1" x14ac:dyDescent="0.15">
      <c r="A7" s="28" t="s">
        <v>19</v>
      </c>
      <c r="B7" s="11" t="s">
        <v>20</v>
      </c>
      <c r="C7" s="12">
        <v>43221</v>
      </c>
      <c r="D7" s="13">
        <v>4500</v>
      </c>
      <c r="E7" s="11">
        <v>5</v>
      </c>
      <c r="F7" s="11">
        <v>0</v>
      </c>
      <c r="G7" s="14">
        <f>ROUND(D7*F7/100,2)</f>
        <v>0</v>
      </c>
      <c r="H7" s="14">
        <f t="shared" si="0"/>
        <v>0</v>
      </c>
      <c r="I7" s="14">
        <f t="shared" si="1"/>
        <v>-63</v>
      </c>
      <c r="J7" s="14">
        <f t="shared" si="2"/>
        <v>4563</v>
      </c>
      <c r="K7" s="14">
        <v>63</v>
      </c>
      <c r="L7" s="25">
        <f t="shared" si="3"/>
        <v>43235</v>
      </c>
      <c r="O7" s="31"/>
    </row>
    <row r="8" spans="1:15" s="1" customFormat="1" ht="30" customHeight="1" x14ac:dyDescent="0.15">
      <c r="A8" s="28" t="s">
        <v>21</v>
      </c>
      <c r="B8" s="11" t="s">
        <v>22</v>
      </c>
      <c r="C8" s="12">
        <v>43282</v>
      </c>
      <c r="D8" s="13">
        <v>4500</v>
      </c>
      <c r="E8" s="11">
        <v>5</v>
      </c>
      <c r="F8" s="11">
        <v>0</v>
      </c>
      <c r="G8" s="14">
        <f>ROUND(D8*F8/100,2)</f>
        <v>0</v>
      </c>
      <c r="H8" s="14">
        <f t="shared" si="0"/>
        <v>0</v>
      </c>
      <c r="I8" s="14">
        <f t="shared" si="1"/>
        <v>-189</v>
      </c>
      <c r="J8" s="14">
        <f t="shared" si="2"/>
        <v>4689</v>
      </c>
      <c r="K8" s="14">
        <v>63</v>
      </c>
      <c r="L8" s="25">
        <f t="shared" si="3"/>
        <v>43296</v>
      </c>
      <c r="O8" s="31"/>
    </row>
    <row r="9" spans="1:15" s="1" customFormat="1" ht="30" customHeight="1" x14ac:dyDescent="0.15">
      <c r="A9" s="28" t="s">
        <v>23</v>
      </c>
      <c r="B9" s="11" t="s">
        <v>24</v>
      </c>
      <c r="C9" s="12">
        <v>43252</v>
      </c>
      <c r="D9" s="13">
        <v>3000</v>
      </c>
      <c r="E9" s="11">
        <v>3</v>
      </c>
      <c r="F9" s="11">
        <v>0</v>
      </c>
      <c r="G9" s="14">
        <f>ROUND(D9*F9/100,2)</f>
        <v>0</v>
      </c>
      <c r="H9" s="14">
        <f>ROUND(E9*G9/100,2)</f>
        <v>0</v>
      </c>
      <c r="I9" s="14">
        <f>ROUND(F9*H9/100,2)</f>
        <v>0</v>
      </c>
      <c r="J9" s="14">
        <f>ROUND(G9*I9/100,2)</f>
        <v>0</v>
      </c>
      <c r="K9" s="14">
        <f>ROUND(H9*J9/100,2)</f>
        <v>0</v>
      </c>
      <c r="L9" s="25">
        <f t="shared" si="3"/>
        <v>43266</v>
      </c>
    </row>
    <row r="10" spans="1:15" s="1" customFormat="1" ht="30" customHeight="1" x14ac:dyDescent="0.15">
      <c r="A10" s="10" t="s">
        <v>25</v>
      </c>
      <c r="B10" s="11"/>
      <c r="C10" s="12"/>
      <c r="D10" s="15"/>
      <c r="E10" s="11"/>
      <c r="F10" s="11"/>
      <c r="G10" s="14"/>
      <c r="H10" s="14" t="str">
        <f t="shared" si="0"/>
        <v/>
      </c>
      <c r="I10" s="14" t="str">
        <f t="shared" si="1"/>
        <v/>
      </c>
      <c r="J10" s="14" t="str">
        <f t="shared" si="2"/>
        <v/>
      </c>
      <c r="K10" s="14" t="str">
        <f>IF(E10="","",ROUND(D10*(1-F10/100)/E10/12,2))</f>
        <v/>
      </c>
      <c r="L10" s="25" t="str">
        <f t="shared" si="3"/>
        <v/>
      </c>
    </row>
    <row r="11" spans="1:15" s="1" customFormat="1" ht="30" customHeight="1" x14ac:dyDescent="0.15">
      <c r="A11" s="10"/>
      <c r="B11" s="11"/>
      <c r="C11" s="12"/>
      <c r="D11" s="15"/>
      <c r="E11" s="11"/>
      <c r="F11" s="11"/>
      <c r="G11" s="14"/>
      <c r="H11" s="14" t="str">
        <f t="shared" si="0"/>
        <v/>
      </c>
      <c r="I11" s="14" t="str">
        <f t="shared" si="1"/>
        <v/>
      </c>
      <c r="J11" s="14" t="str">
        <f t="shared" si="2"/>
        <v/>
      </c>
      <c r="K11" s="14" t="str">
        <f>IF(E11="","",ROUND(D11*(1-F11/100)/E11/12,2))</f>
        <v/>
      </c>
      <c r="L11" s="25" t="str">
        <f t="shared" si="3"/>
        <v/>
      </c>
    </row>
    <row r="12" spans="1:15" s="1" customFormat="1" ht="30" customHeight="1" x14ac:dyDescent="0.15">
      <c r="A12" s="10"/>
      <c r="B12" s="11"/>
      <c r="C12" s="12"/>
      <c r="D12" s="15"/>
      <c r="E12" s="11"/>
      <c r="F12" s="11"/>
      <c r="G12" s="14"/>
      <c r="H12" s="14" t="str">
        <f t="shared" si="0"/>
        <v/>
      </c>
      <c r="I12" s="14" t="str">
        <f t="shared" si="1"/>
        <v/>
      </c>
      <c r="J12" s="14" t="str">
        <f t="shared" si="2"/>
        <v/>
      </c>
      <c r="K12" s="14" t="str">
        <f>IF(E12="","",ROUND(D12*(1-F12/100)/E12/12,2))</f>
        <v/>
      </c>
      <c r="L12" s="25" t="str">
        <f t="shared" si="3"/>
        <v/>
      </c>
    </row>
    <row r="13" spans="1:15" s="1" customFormat="1" ht="30" customHeight="1" x14ac:dyDescent="0.15">
      <c r="A13" s="10"/>
      <c r="B13" s="11"/>
      <c r="C13" s="12"/>
      <c r="D13" s="15"/>
      <c r="E13" s="11"/>
      <c r="F13" s="11"/>
      <c r="G13" s="14"/>
      <c r="H13" s="14" t="str">
        <f t="shared" si="0"/>
        <v/>
      </c>
      <c r="I13" s="14" t="str">
        <f t="shared" si="1"/>
        <v/>
      </c>
      <c r="J13" s="14" t="str">
        <f t="shared" si="2"/>
        <v/>
      </c>
      <c r="K13" s="14" t="str">
        <f>IF(E13="","",ROUND(D13*(1-F13/100)/E13/12,2))</f>
        <v/>
      </c>
      <c r="L13" s="25" t="str">
        <f t="shared" si="3"/>
        <v/>
      </c>
    </row>
    <row r="14" spans="1:15" s="1" customFormat="1" ht="30" customHeight="1" x14ac:dyDescent="0.15">
      <c r="A14" s="10"/>
      <c r="B14" s="11"/>
      <c r="C14" s="12"/>
      <c r="D14" s="15"/>
      <c r="E14" s="11"/>
      <c r="F14" s="11"/>
      <c r="G14" s="16"/>
      <c r="H14" s="16"/>
      <c r="I14" s="16"/>
      <c r="J14" s="16"/>
      <c r="K14" s="16"/>
      <c r="L14" s="26"/>
    </row>
    <row r="15" spans="1:15" s="1" customFormat="1" ht="30" customHeight="1" x14ac:dyDescent="0.15">
      <c r="A15" s="10"/>
      <c r="B15" s="11"/>
      <c r="C15" s="12"/>
      <c r="D15" s="15"/>
      <c r="E15" s="11"/>
      <c r="F15" s="11"/>
      <c r="G15" s="16"/>
      <c r="H15" s="16"/>
      <c r="I15" s="16"/>
      <c r="J15" s="16"/>
      <c r="K15" s="16"/>
      <c r="L15" s="26"/>
    </row>
    <row r="16" spans="1:15" s="1" customFormat="1" ht="30" customHeight="1" x14ac:dyDescent="0.15">
      <c r="A16" s="17"/>
      <c r="B16" s="18" t="s">
        <v>26</v>
      </c>
      <c r="C16" s="18"/>
      <c r="D16" s="19">
        <f>SUM(D5:D15)</f>
        <v>272200</v>
      </c>
      <c r="E16" s="18"/>
      <c r="F16" s="18"/>
      <c r="G16" s="20">
        <f>SUM(G5:G15)</f>
        <v>0</v>
      </c>
      <c r="H16" s="20">
        <f>SUM(H5:H15)</f>
        <v>0</v>
      </c>
      <c r="I16" s="20">
        <f>SUM(I5:I15)</f>
        <v>-252</v>
      </c>
      <c r="J16" s="20">
        <f>SUM(J5:J15)</f>
        <v>269452</v>
      </c>
      <c r="K16" s="20">
        <f>SUM(K5:K15)</f>
        <v>3768</v>
      </c>
      <c r="L16" s="27"/>
    </row>
    <row r="17" spans="1:12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71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</sheetData>
  <mergeCells count="5">
    <mergeCell ref="A1:L1"/>
    <mergeCell ref="B2:L2"/>
    <mergeCell ref="A18:L18"/>
    <mergeCell ref="O5:O6"/>
    <mergeCell ref="O7:O8"/>
  </mergeCells>
  <phoneticPr fontId="8" type="noConversion"/>
  <printOptions horizontalCentered="1" verticalCentered="1"/>
  <pageMargins left="0.35433070866141703" right="0.35433070866141703" top="0.196850393700787" bottom="0.196850393700787" header="0.511811023622047" footer="0.511811023622047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折旧</vt:lpstr>
      <vt:lpstr>折旧!Print_Area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2018-03-14T01:36:20Z</cp:lastPrinted>
  <dcterms:created xsi:type="dcterms:W3CDTF">1996-12-17T01:32:42Z</dcterms:created>
  <dcterms:modified xsi:type="dcterms:W3CDTF">2020-05-11T01:20:53Z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  <property fmtid="{D5CDD505-2E9C-101B-9397-08002B2CF9AE}" pid="3" name="name">
    <vt:lpwstr>固定资产折旧.xls</vt:lpwstr>
  </property>
  <property fmtid="{D5CDD505-2E9C-101B-9397-08002B2CF9AE}" pid="4" name="fileid">
    <vt:lpwstr>869234</vt:lpwstr>
  </property>
  <property fmtid="{D5CDD505-2E9C-101B-9397-08002B2CF9AE}" pid="5" name="search_tags">
    <vt:lpwstr>undefined</vt:lpwstr>
  </property>
</Properties>
</file>