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60"/>
  </bookViews>
  <sheets>
    <sheet name="产品生产记录表" sheetId="4" r:id="rId1"/>
    <sheet name="产品销售记录表" sheetId="1" r:id="rId2"/>
    <sheet name="Chart1" sheetId="15" r:id="rId3"/>
    <sheet name="员工工资表" sheetId="5" r:id="rId4"/>
  </sheets>
  <definedNames>
    <definedName name="总金额">产品销售记录表!$AI$53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<sst xmlns="http://schemas.openxmlformats.org/spreadsheetml/2006/main" count="242" uniqueCount="109">
  <si>
    <t>xxxxxx产品生产记录</t>
  </si>
  <si>
    <t>编  号</t>
  </si>
  <si>
    <t>名  称</t>
  </si>
  <si>
    <t>生产数量</t>
  </si>
  <si>
    <t>单 位</t>
  </si>
  <si>
    <t>单 价</t>
  </si>
  <si>
    <t>生产单位</t>
  </si>
  <si>
    <t>生产日期</t>
  </si>
  <si>
    <t>备 注</t>
  </si>
  <si>
    <t>S001</t>
  </si>
  <si>
    <t>XX营养麦片</t>
  </si>
  <si>
    <t>袋</t>
  </si>
  <si>
    <t>二车间一生产线</t>
  </si>
  <si>
    <t>S002</t>
  </si>
  <si>
    <t>XX土豆片</t>
  </si>
  <si>
    <t>三车间二生产线</t>
  </si>
  <si>
    <t>S003</t>
  </si>
  <si>
    <t>XX薯条</t>
  </si>
  <si>
    <t>一车间二生产线</t>
  </si>
  <si>
    <t>S004</t>
  </si>
  <si>
    <t>XX豆奶</t>
  </si>
  <si>
    <t>S005</t>
  </si>
  <si>
    <t>XX香酥花生</t>
  </si>
  <si>
    <t>二车间二生产线</t>
  </si>
  <si>
    <t>S006</t>
  </si>
  <si>
    <t>XX葡萄糖</t>
  </si>
  <si>
    <t>一车间一生产线</t>
  </si>
  <si>
    <t>S007</t>
  </si>
  <si>
    <t>XX蜂王浆</t>
  </si>
  <si>
    <t>瓶</t>
  </si>
  <si>
    <t>三车间一生产线</t>
  </si>
  <si>
    <t>S008</t>
  </si>
  <si>
    <t>XX巧克力豆</t>
  </si>
  <si>
    <t>盒</t>
  </si>
  <si>
    <t>四车间一生产线</t>
  </si>
  <si>
    <t>Z001</t>
  </si>
  <si>
    <t>XX洗头水</t>
  </si>
  <si>
    <t>四车间二生产线</t>
  </si>
  <si>
    <t>Z002</t>
  </si>
  <si>
    <t>XX洗发膏</t>
  </si>
  <si>
    <t>Z003</t>
  </si>
  <si>
    <t>XX沐浴露</t>
  </si>
  <si>
    <t>Z004</t>
  </si>
  <si>
    <t>XX洗面奶</t>
  </si>
  <si>
    <t>Z005</t>
  </si>
  <si>
    <t>XX啫哩水</t>
  </si>
  <si>
    <t>Z006</t>
  </si>
  <si>
    <t>XX护肤油</t>
  </si>
  <si>
    <t>Z007</t>
  </si>
  <si>
    <t>XX润肤霜</t>
  </si>
  <si>
    <t>Z008</t>
  </si>
  <si>
    <t>XX防晒霜</t>
  </si>
  <si>
    <t>XH001</t>
  </si>
  <si>
    <t>XX洗衣粉</t>
  </si>
  <si>
    <t>XH002</t>
  </si>
  <si>
    <t>XX香皂</t>
  </si>
  <si>
    <t>XH003</t>
  </si>
  <si>
    <t>XX洗衣皂</t>
  </si>
  <si>
    <t>XH004</t>
  </si>
  <si>
    <t>XX餐洁精</t>
  </si>
  <si>
    <t>XH005</t>
  </si>
  <si>
    <t>XX洗洁精</t>
  </si>
  <si>
    <t>XH006</t>
  </si>
  <si>
    <t>XX清洗剂</t>
  </si>
  <si>
    <t>XH007</t>
  </si>
  <si>
    <t>XX消毒液</t>
  </si>
  <si>
    <t>XH008</t>
  </si>
  <si>
    <t>XX喷虫灵</t>
  </si>
  <si>
    <t>产品销售记录表</t>
  </si>
  <si>
    <t>单 价(￥)</t>
  </si>
  <si>
    <t>销售量</t>
  </si>
  <si>
    <t>折价率</t>
  </si>
  <si>
    <t>销售额(￥)</t>
  </si>
  <si>
    <t>员  工  工  资  表</t>
  </si>
  <si>
    <t xml:space="preserve">结算日期：2007年6月1日                                                                                          </t>
  </si>
  <si>
    <t>工资统计范围2007年5月1日至2007年5月31日</t>
  </si>
  <si>
    <t xml:space="preserve">        </t>
  </si>
  <si>
    <t>员工编号</t>
  </si>
  <si>
    <t>姓 名</t>
  </si>
  <si>
    <t>职 位</t>
  </si>
  <si>
    <t>基本工资</t>
  </si>
  <si>
    <t>提成</t>
  </si>
  <si>
    <t>效益奖金</t>
  </si>
  <si>
    <t>小计</t>
  </si>
  <si>
    <t>迟到</t>
  </si>
  <si>
    <t>事假</t>
  </si>
  <si>
    <t>旷工</t>
  </si>
  <si>
    <t>实发工资</t>
  </si>
  <si>
    <t>邓x</t>
  </si>
  <si>
    <t>销售经理</t>
  </si>
  <si>
    <t>周x</t>
  </si>
  <si>
    <t>杨x</t>
  </si>
  <si>
    <t>王x</t>
  </si>
  <si>
    <t>陈x</t>
  </si>
  <si>
    <t>夏x</t>
  </si>
  <si>
    <t>刘x</t>
  </si>
  <si>
    <t>业务员</t>
  </si>
  <si>
    <t>谢x</t>
  </si>
  <si>
    <t>蒋x</t>
  </si>
  <si>
    <t>金x</t>
  </si>
  <si>
    <t>李x</t>
  </si>
  <si>
    <t>钟x</t>
  </si>
  <si>
    <t>保洁员</t>
  </si>
  <si>
    <t>值</t>
  </si>
  <si>
    <t>行标签</t>
  </si>
  <si>
    <t>求和项:小计</t>
  </si>
  <si>
    <t>求和项:小计2</t>
  </si>
  <si>
    <t>求和项:实发工资</t>
  </si>
  <si>
    <t>总计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</si>
</sst>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"/>
    <numFmt numFmtId="177" formatCode="0.00_ "/>
    <numFmt numFmtId="178" formatCode="#,##0_);[Red]\(#,##0\)"/>
    <numFmt numFmtId="7" formatCode="&quot;￥&quot;#,##0.00;&quot;￥&quot;\-#,##0.00"/>
  </numFmts>
  <fonts count="34">
    <font>
      <sz val="12"/>
      <name val="宋体"/>
      <charset val="134"/>
    </font>
    <font>
      <b/>
      <u/>
      <sz val="20"/>
      <color rgb="FF00B050"/>
      <name val="宋体"/>
      <charset val="134"/>
    </font>
    <font>
      <sz val="10"/>
      <color indexed="10"/>
      <name val="宋体"/>
      <charset val="134"/>
    </font>
    <font>
      <b/>
      <sz val="12"/>
      <color indexed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u/>
      <sz val="20"/>
      <color indexed="12"/>
      <name val="宋体"/>
      <charset val="134"/>
    </font>
    <font>
      <b/>
      <sz val="14"/>
      <color indexed="9"/>
      <name val="宋体"/>
      <charset val="134"/>
    </font>
    <font>
      <b/>
      <sz val="12"/>
      <color indexed="13"/>
      <name val="宋体"/>
      <charset val="134"/>
    </font>
    <font>
      <sz val="12"/>
      <color indexed="8"/>
      <name val="宋体"/>
      <charset val="134"/>
    </font>
    <font>
      <b/>
      <sz val="18"/>
      <color indexed="9"/>
      <name val="宋体"/>
      <charset val="134"/>
    </font>
    <font>
      <sz val="16"/>
      <color indexed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darkGray">
        <fgColor indexed="21"/>
        <bgColor indexed="17"/>
      </patternFill>
    </fill>
    <fill>
      <patternFill patternType="darkGray">
        <fgColor indexed="21"/>
        <bgColor indexed="52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40"/>
        <bgColor indexed="26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9" borderId="2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41" borderId="26" applyNumberFormat="0" applyFon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33" borderId="25" applyNumberFormat="0" applyAlignment="0" applyProtection="0">
      <alignment vertical="center"/>
    </xf>
    <xf numFmtId="0" fontId="26" fillId="33" borderId="23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3" borderId="4" xfId="0" applyNumberFormat="1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7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10" xfId="0" applyFont="1" applyFill="1" applyBorder="1" applyAlignment="1">
      <alignment horizontal="left" vertical="center" indent="1"/>
    </xf>
    <xf numFmtId="0" fontId="7" fillId="4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vertical="center"/>
    </xf>
    <xf numFmtId="0" fontId="9" fillId="6" borderId="0" xfId="0" applyNumberFormat="1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right" vertical="center" indent="1"/>
    </xf>
    <xf numFmtId="0" fontId="9" fillId="6" borderId="0" xfId="0" applyNumberFormat="1" applyFont="1" applyFill="1" applyBorder="1" applyAlignment="1">
      <alignment horizontal="right" vertical="center" indent="1"/>
    </xf>
    <xf numFmtId="10" fontId="9" fillId="6" borderId="0" xfId="0" applyNumberFormat="1" applyFont="1" applyFill="1" applyAlignment="1">
      <alignment horizontal="left" vertical="center" indent="1"/>
    </xf>
    <xf numFmtId="177" fontId="9" fillId="6" borderId="0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horizontal="center" vertical="center"/>
    </xf>
    <xf numFmtId="4" fontId="9" fillId="7" borderId="0" xfId="0" applyNumberFormat="1" applyFont="1" applyFill="1" applyBorder="1" applyAlignment="1">
      <alignment horizontal="right" vertical="center" indent="1"/>
    </xf>
    <xf numFmtId="0" fontId="9" fillId="7" borderId="0" xfId="0" applyNumberFormat="1" applyFont="1" applyFill="1" applyBorder="1" applyAlignment="1">
      <alignment horizontal="right" vertical="center" indent="1"/>
    </xf>
    <xf numFmtId="10" fontId="9" fillId="7" borderId="0" xfId="0" applyNumberFormat="1" applyFont="1" applyFill="1" applyAlignment="1">
      <alignment horizontal="left" vertical="center" indent="1"/>
    </xf>
    <xf numFmtId="177" fontId="9" fillId="7" borderId="0" xfId="0" applyNumberFormat="1" applyFont="1" applyFill="1" applyBorder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5" fillId="10" borderId="14" xfId="0" applyFont="1" applyFill="1" applyBorder="1">
      <alignment vertical="center"/>
    </xf>
    <xf numFmtId="0" fontId="12" fillId="10" borderId="5" xfId="0" applyFont="1" applyFill="1" applyBorder="1">
      <alignment vertical="center"/>
    </xf>
    <xf numFmtId="178" fontId="0" fillId="10" borderId="5" xfId="0" applyNumberFormat="1" applyFont="1" applyFill="1" applyBorder="1" applyAlignment="1">
      <alignment horizontal="right" vertical="center" indent="1"/>
    </xf>
    <xf numFmtId="0" fontId="5" fillId="10" borderId="5" xfId="0" applyFont="1" applyFill="1" applyBorder="1" applyAlignment="1">
      <alignment horizontal="center" vertical="center"/>
    </xf>
    <xf numFmtId="7" fontId="0" fillId="10" borderId="5" xfId="0" applyNumberFormat="1" applyFont="1" applyFill="1" applyBorder="1" applyAlignment="1">
      <alignment horizontal="right" vertical="center" indent="1"/>
    </xf>
    <xf numFmtId="31" fontId="13" fillId="10" borderId="5" xfId="0" applyNumberFormat="1" applyFont="1" applyFill="1" applyBorder="1" applyAlignment="1">
      <alignment horizontal="center" vertical="center"/>
    </xf>
    <xf numFmtId="0" fontId="0" fillId="10" borderId="15" xfId="0" applyFont="1" applyFill="1" applyBorder="1">
      <alignment vertical="center"/>
    </xf>
    <xf numFmtId="0" fontId="5" fillId="10" borderId="16" xfId="0" applyFont="1" applyFill="1" applyBorder="1">
      <alignment vertical="center"/>
    </xf>
    <xf numFmtId="0" fontId="12" fillId="10" borderId="17" xfId="0" applyFont="1" applyFill="1" applyBorder="1">
      <alignment vertical="center"/>
    </xf>
    <xf numFmtId="178" fontId="0" fillId="10" borderId="17" xfId="0" applyNumberFormat="1" applyFont="1" applyFill="1" applyBorder="1" applyAlignment="1">
      <alignment horizontal="right" vertical="center" indent="1"/>
    </xf>
    <xf numFmtId="0" fontId="5" fillId="10" borderId="17" xfId="0" applyFont="1" applyFill="1" applyBorder="1" applyAlignment="1">
      <alignment horizontal="center" vertical="center"/>
    </xf>
    <xf numFmtId="7" fontId="0" fillId="10" borderId="17" xfId="0" applyNumberFormat="1" applyFont="1" applyFill="1" applyBorder="1" applyAlignment="1">
      <alignment horizontal="right" vertical="center" indent="1"/>
    </xf>
    <xf numFmtId="31" fontId="13" fillId="10" borderId="17" xfId="0" applyNumberFormat="1" applyFont="1" applyFill="1" applyBorder="1" applyAlignment="1">
      <alignment horizontal="center" vertical="center"/>
    </xf>
    <xf numFmtId="0" fontId="0" fillId="10" borderId="18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[员工工资透视图.xlsx]员工工资表!数据透视表2</c:name>
    <c:fmtId val="1"/>
  </c:pivotSource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view3D>
      <c:rotX val="60"/>
      <c:rotY val="50"/>
      <c:depthPercent val="100"/>
      <c:rAngAx val="0"/>
      <c:perspective val="14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员工工资表!$B$20:$B$21</c:f>
              <c:strCache>
                <c:ptCount val="1"/>
                <c:pt idx="0">
                  <c:v>求和项:小计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&quot;￥&quot;#,##0.00_);[Red]\(&quot;￥&quot;#,##0.00\)" sourceLinked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multiLvlStrRef>
              <c:f>员工工资表!$A$22:$A$49</c:f>
              <c:multiLvlStrCache>
                <c:ptCount val="15"/>
                <c:lvl>
                  <c:pt idx="0">
                    <c:v>销售经理</c:v>
                  </c:pt>
                  <c:pt idx="1">
                    <c:v>销售经理</c:v>
                  </c:pt>
                  <c:pt idx="2">
                    <c:v>业务员</c:v>
                  </c:pt>
                  <c:pt idx="3">
                    <c:v>销售经理</c:v>
                  </c:pt>
                  <c:pt idx="4">
                    <c:v>销售经理</c:v>
                  </c:pt>
                  <c:pt idx="5">
                    <c:v>业务员</c:v>
                  </c:pt>
                  <c:pt idx="6">
                    <c:v>销售经理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业务员</c:v>
                  </c:pt>
                  <c:pt idx="11">
                    <c:v>业务员</c:v>
                  </c:pt>
                  <c:pt idx="12">
                    <c:v>业务员</c:v>
                  </c:pt>
                  <c:pt idx="13">
                    <c:v>业务员</c:v>
                  </c:pt>
                  <c:pt idx="14">
                    <c:v>保洁员</c:v>
                  </c:pt>
                </c:lvl>
                <c:lvl>
                  <c:pt idx="0">
                    <c:v>邓x</c:v>
                  </c:pt>
                  <c:pt idx="1">
                    <c:v>周x</c:v>
                  </c:pt>
                  <c:pt idx="3">
                    <c:v>杨x</c:v>
                  </c:pt>
                  <c:pt idx="4">
                    <c:v>王x</c:v>
                  </c:pt>
                  <c:pt idx="6">
                    <c:v>陈x</c:v>
                  </c:pt>
                  <c:pt idx="8">
                    <c:v>夏x</c:v>
                  </c:pt>
                  <c:pt idx="9">
                    <c:v>刘x</c:v>
                  </c:pt>
                  <c:pt idx="10">
                    <c:v>谢x</c:v>
                  </c:pt>
                  <c:pt idx="11">
                    <c:v>蒋x</c:v>
                  </c:pt>
                  <c:pt idx="12">
                    <c:v>金x</c:v>
                  </c:pt>
                  <c:pt idx="13">
                    <c:v>李x</c:v>
                  </c:pt>
                  <c:pt idx="14">
                    <c:v>钟x</c:v>
                  </c:pt>
                </c:lvl>
              </c:multiLvlStrCache>
            </c:multiLvlStrRef>
          </c:cat>
          <c:val>
            <c:numRef>
              <c:f>员工工资表!$B$22:$B$49</c:f>
              <c:numCache>
                <c:formatCode>General</c:formatCode>
                <c:ptCount val="15"/>
                <c:pt idx="0">
                  <c:v>5000</c:v>
                </c:pt>
                <c:pt idx="1">
                  <c:v>4900</c:v>
                </c:pt>
                <c:pt idx="2">
                  <c:v>2400</c:v>
                </c:pt>
                <c:pt idx="3">
                  <c:v>5000</c:v>
                </c:pt>
                <c:pt idx="4">
                  <c:v>4900</c:v>
                </c:pt>
                <c:pt idx="5">
                  <c:v>4500</c:v>
                </c:pt>
                <c:pt idx="6">
                  <c:v>5100</c:v>
                </c:pt>
                <c:pt idx="7">
                  <c:v>8400</c:v>
                </c:pt>
                <c:pt idx="8">
                  <c:v>4900</c:v>
                </c:pt>
                <c:pt idx="9">
                  <c:v>4700</c:v>
                </c:pt>
                <c:pt idx="10">
                  <c:v>4400</c:v>
                </c:pt>
                <c:pt idx="11">
                  <c:v>4300</c:v>
                </c:pt>
                <c:pt idx="12">
                  <c:v>4000</c:v>
                </c:pt>
                <c:pt idx="13">
                  <c:v>2000</c:v>
                </c:pt>
                <c:pt idx="14">
                  <c:v>600</c:v>
                </c:pt>
              </c:numCache>
            </c:numRef>
          </c:val>
        </c:ser>
        <c:ser>
          <c:idx val="1"/>
          <c:order val="1"/>
          <c:tx>
            <c:strRef>
              <c:f>员工工资表!$C$20:$C$21</c:f>
              <c:strCache>
                <c:ptCount val="1"/>
                <c:pt idx="0">
                  <c:v>求和项:小计2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delete val="1"/>
          </c:dLbls>
          <c:cat>
            <c:multiLvlStrRef>
              <c:f>员工工资表!$A$22:$A$49</c:f>
              <c:multiLvlStrCache>
                <c:ptCount val="15"/>
                <c:lvl>
                  <c:pt idx="0">
                    <c:v>销售经理</c:v>
                  </c:pt>
                  <c:pt idx="1">
                    <c:v>销售经理</c:v>
                  </c:pt>
                  <c:pt idx="2">
                    <c:v>业务员</c:v>
                  </c:pt>
                  <c:pt idx="3">
                    <c:v>销售经理</c:v>
                  </c:pt>
                  <c:pt idx="4">
                    <c:v>销售经理</c:v>
                  </c:pt>
                  <c:pt idx="5">
                    <c:v>业务员</c:v>
                  </c:pt>
                  <c:pt idx="6">
                    <c:v>销售经理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业务员</c:v>
                  </c:pt>
                  <c:pt idx="11">
                    <c:v>业务员</c:v>
                  </c:pt>
                  <c:pt idx="12">
                    <c:v>业务员</c:v>
                  </c:pt>
                  <c:pt idx="13">
                    <c:v>业务员</c:v>
                  </c:pt>
                  <c:pt idx="14">
                    <c:v>保洁员</c:v>
                  </c:pt>
                </c:lvl>
                <c:lvl>
                  <c:pt idx="0">
                    <c:v>邓x</c:v>
                  </c:pt>
                  <c:pt idx="1">
                    <c:v>周x</c:v>
                  </c:pt>
                  <c:pt idx="3">
                    <c:v>杨x</c:v>
                  </c:pt>
                  <c:pt idx="4">
                    <c:v>王x</c:v>
                  </c:pt>
                  <c:pt idx="6">
                    <c:v>陈x</c:v>
                  </c:pt>
                  <c:pt idx="8">
                    <c:v>夏x</c:v>
                  </c:pt>
                  <c:pt idx="9">
                    <c:v>刘x</c:v>
                  </c:pt>
                  <c:pt idx="10">
                    <c:v>谢x</c:v>
                  </c:pt>
                  <c:pt idx="11">
                    <c:v>蒋x</c:v>
                  </c:pt>
                  <c:pt idx="12">
                    <c:v>金x</c:v>
                  </c:pt>
                  <c:pt idx="13">
                    <c:v>李x</c:v>
                  </c:pt>
                  <c:pt idx="14">
                    <c:v>钟x</c:v>
                  </c:pt>
                </c:lvl>
              </c:multiLvlStrCache>
            </c:multiLvlStrRef>
          </c:cat>
          <c:val>
            <c:numRef>
              <c:f>员工工资表!$C$22:$C$49</c:f>
              <c:numCache>
                <c:formatCode>General</c:formatCode>
                <c:ptCount val="15"/>
                <c:pt idx="0">
                  <c:v>50</c:v>
                </c:pt>
                <c:pt idx="1">
                  <c:v>0</c:v>
                </c:pt>
                <c:pt idx="2">
                  <c:v>320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250</c:v>
                </c:pt>
                <c:pt idx="8">
                  <c:v>150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40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员工工资表!$D$20:$D$21</c:f>
              <c:strCache>
                <c:ptCount val="1"/>
                <c:pt idx="0">
                  <c:v>求和项:实发工资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delete val="1"/>
          </c:dLbls>
          <c:cat>
            <c:multiLvlStrRef>
              <c:f>员工工资表!$A$22:$A$49</c:f>
              <c:multiLvlStrCache>
                <c:ptCount val="15"/>
                <c:lvl>
                  <c:pt idx="0">
                    <c:v>销售经理</c:v>
                  </c:pt>
                  <c:pt idx="1">
                    <c:v>销售经理</c:v>
                  </c:pt>
                  <c:pt idx="2">
                    <c:v>业务员</c:v>
                  </c:pt>
                  <c:pt idx="3">
                    <c:v>销售经理</c:v>
                  </c:pt>
                  <c:pt idx="4">
                    <c:v>销售经理</c:v>
                  </c:pt>
                  <c:pt idx="5">
                    <c:v>业务员</c:v>
                  </c:pt>
                  <c:pt idx="6">
                    <c:v>销售经理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业务员</c:v>
                  </c:pt>
                  <c:pt idx="11">
                    <c:v>业务员</c:v>
                  </c:pt>
                  <c:pt idx="12">
                    <c:v>业务员</c:v>
                  </c:pt>
                  <c:pt idx="13">
                    <c:v>业务员</c:v>
                  </c:pt>
                  <c:pt idx="14">
                    <c:v>保洁员</c:v>
                  </c:pt>
                </c:lvl>
                <c:lvl>
                  <c:pt idx="0">
                    <c:v>邓x</c:v>
                  </c:pt>
                  <c:pt idx="1">
                    <c:v>周x</c:v>
                  </c:pt>
                  <c:pt idx="3">
                    <c:v>杨x</c:v>
                  </c:pt>
                  <c:pt idx="4">
                    <c:v>王x</c:v>
                  </c:pt>
                  <c:pt idx="6">
                    <c:v>陈x</c:v>
                  </c:pt>
                  <c:pt idx="8">
                    <c:v>夏x</c:v>
                  </c:pt>
                  <c:pt idx="9">
                    <c:v>刘x</c:v>
                  </c:pt>
                  <c:pt idx="10">
                    <c:v>谢x</c:v>
                  </c:pt>
                  <c:pt idx="11">
                    <c:v>蒋x</c:v>
                  </c:pt>
                  <c:pt idx="12">
                    <c:v>金x</c:v>
                  </c:pt>
                  <c:pt idx="13">
                    <c:v>李x</c:v>
                  </c:pt>
                  <c:pt idx="14">
                    <c:v>钟x</c:v>
                  </c:pt>
                </c:lvl>
              </c:multiLvlStrCache>
            </c:multiLvlStrRef>
          </c:cat>
          <c:val>
            <c:numRef>
              <c:f>员工工资表!$D$22:$D$49</c:f>
              <c:numCache>
                <c:formatCode>General</c:formatCode>
                <c:ptCount val="15"/>
                <c:pt idx="0">
                  <c:v>4950</c:v>
                </c:pt>
                <c:pt idx="1">
                  <c:v>4900</c:v>
                </c:pt>
                <c:pt idx="2">
                  <c:v>2080</c:v>
                </c:pt>
                <c:pt idx="3">
                  <c:v>4950</c:v>
                </c:pt>
                <c:pt idx="4">
                  <c:v>4900</c:v>
                </c:pt>
                <c:pt idx="5">
                  <c:v>4500</c:v>
                </c:pt>
                <c:pt idx="6">
                  <c:v>5100</c:v>
                </c:pt>
                <c:pt idx="7">
                  <c:v>8150</c:v>
                </c:pt>
                <c:pt idx="8">
                  <c:v>4750</c:v>
                </c:pt>
                <c:pt idx="9">
                  <c:v>4700</c:v>
                </c:pt>
                <c:pt idx="10">
                  <c:v>4400</c:v>
                </c:pt>
                <c:pt idx="11">
                  <c:v>4300</c:v>
                </c:pt>
                <c:pt idx="12">
                  <c:v>3900</c:v>
                </c:pt>
                <c:pt idx="13">
                  <c:v>1960</c:v>
                </c:pt>
                <c:pt idx="14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8100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>
      <a:innerShdw blurRad="63500" dist="50800" dir="2700000">
        <a:prstClr val="black">
          <a:alpha val="50000"/>
        </a:prstClr>
      </a:innerShdw>
    </a:effectLst>
    <a:scene3d>
      <a:camera prst="orthographicFront"/>
      <a:lightRig rig="threePt" dir="t"/>
    </a:scene3d>
    <a:sp3d prstMaterial="softEdge">
      <a:bevelT w="101600" prst="riblet"/>
      <a:bevelB w="152400" h="50800" prst="softRound"/>
    </a:sp3d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371475</xdr:colOff>
      <xdr:row>33</xdr:row>
      <xdr:rowOff>100013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86875" cy="60718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5" minRefreshableVersion="3" refreshedDate="43964.7736458333" refreshedBy="cenfeng" recordCount="16">
  <cacheSource type="worksheet">
    <worksheetSource ref="A3:L19" sheet="员工工资表"/>
  </cacheSource>
  <cacheFields count="12">
    <cacheField name="员工编号" numFmtId="176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姓 名" numFmtId="0">
      <sharedItems count="28">
        <s v="邓x"/>
        <s v="周x"/>
        <s v="杨x"/>
        <s v="王x"/>
        <s v="陈x"/>
        <s v="夏x"/>
        <s v="刘x"/>
        <s v="谢x"/>
        <s v="蒋x"/>
        <s v="金x"/>
        <s v="李x"/>
        <s v="钟x"/>
        <s v="邓川" u="1"/>
        <s v="周枫" u="1"/>
        <s v="杨智" u="1"/>
        <s v="王益" u="1"/>
        <s v="陈洋" u="1"/>
        <s v="夏天" u="1"/>
        <s v="刘秦" u="1"/>
        <s v="王影" u="1"/>
        <s v="陈林" u="1"/>
        <s v="谢翼" u="1"/>
        <s v="蒋平" u="1"/>
        <s v="金江" u="1"/>
        <s v="李圆" u="1"/>
        <s v="陈环" u="1"/>
        <s v="周剑侠" u="1"/>
        <s v="钟均" u="1"/>
      </sharedItems>
    </cacheField>
    <cacheField name="职 位" numFmtId="0">
      <sharedItems count="3">
        <s v="销售经理"/>
        <s v="业务员"/>
        <s v="保洁员"/>
      </sharedItems>
    </cacheField>
    <cacheField name="基本工资" numFmtId="0">
      <sharedItems containsSemiMixedTypes="0" containsString="0" containsNumber="1" containsInteger="1" minValue="500" maxValue="2500" count="9">
        <n v="2300"/>
        <n v="2100"/>
        <n v="2200"/>
        <n v="2500"/>
        <n v="1500"/>
        <n v="1000"/>
        <n v="1700"/>
        <n v="1300"/>
        <n v="500"/>
      </sharedItems>
    </cacheField>
    <cacheField name="提成" numFmtId="0">
      <sharedItems containsSemiMixedTypes="0" containsString="0" containsNumber="1" containsInteger="1" minValue="0" maxValue="2700" count="11">
        <n v="2200"/>
        <n v="2300"/>
        <n v="2000"/>
        <n v="2700"/>
        <n v="2500"/>
        <n v="2400"/>
        <n v="2100"/>
        <n v="700"/>
        <n v="1900"/>
        <n v="800"/>
        <n v="0"/>
      </sharedItems>
    </cacheField>
    <cacheField name="效益奖金" numFmtId="0">
      <sharedItems containsSemiMixedTypes="0" containsString="0" containsNumber="1" containsInteger="1" minValue="100" maxValue="500" count="4">
        <n v="500"/>
        <n v="400"/>
        <n v="300"/>
        <n v="100"/>
      </sharedItems>
    </cacheField>
    <cacheField name="小计" numFmtId="0">
      <sharedItems containsSemiMixedTypes="0" containsString="0" containsNumber="1" containsInteger="1" minValue="600" maxValue="5100" count="12">
        <n v="5000"/>
        <n v="4900"/>
        <n v="5100"/>
        <n v="4700"/>
        <n v="4500"/>
        <n v="4400"/>
        <n v="4300"/>
        <n v="4000"/>
        <n v="2000"/>
        <n v="3900"/>
        <n v="2400"/>
        <n v="600"/>
      </sharedItems>
    </cacheField>
    <cacheField name="迟到" numFmtId="0">
      <sharedItems containsString="0" containsBlank="1" containsNumber="1" containsInteger="1" minValue="0" maxValue="40" count="4">
        <m/>
        <n v="40"/>
        <n v="20"/>
        <n v="0"/>
      </sharedItems>
    </cacheField>
    <cacheField name="事假" numFmtId="0">
      <sharedItems containsString="0" containsBlank="1" containsNumber="1" containsInteger="1" minValue="0" maxValue="300" count="6">
        <n v="50"/>
        <m/>
        <n v="150"/>
        <n v="100"/>
        <n v="300"/>
        <n v="0"/>
      </sharedItems>
    </cacheField>
    <cacheField name="旷工" numFmtId="0">
      <sharedItems containsString="0" containsBlank="1" containsNumber="1" containsInteger="1" minValue="0" maxValue="150" count="3">
        <m/>
        <n v="150"/>
        <n v="0"/>
      </sharedItems>
    </cacheField>
    <cacheField name="小计2" numFmtId="0">
      <sharedItems containsSemiMixedTypes="0" containsString="0" containsNumber="1" containsInteger="1" minValue="0" maxValue="320" count="6">
        <n v="50"/>
        <n v="0"/>
        <n v="150"/>
        <n v="100"/>
        <n v="40"/>
        <n v="320"/>
      </sharedItems>
    </cacheField>
    <cacheField name="实发工资" numFmtId="0">
      <sharedItems containsSemiMixedTypes="0" containsString="0" containsNumber="1" containsInteger="1" minValue="600" maxValue="5100" count="14">
        <n v="4950"/>
        <n v="4900"/>
        <n v="5100"/>
        <n v="4750"/>
        <n v="4700"/>
        <n v="4500"/>
        <n v="4350"/>
        <n v="4400"/>
        <n v="4300"/>
        <n v="3900"/>
        <n v="1960"/>
        <n v="3800"/>
        <n v="2080"/>
        <n v="6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0"/>
    <x v="1"/>
    <x v="0"/>
    <x v="1"/>
    <x v="0"/>
    <x v="1"/>
    <x v="1"/>
  </r>
  <r>
    <x v="2"/>
    <x v="2"/>
    <x v="0"/>
    <x v="2"/>
    <x v="1"/>
    <x v="0"/>
    <x v="0"/>
    <x v="0"/>
    <x v="0"/>
    <x v="0"/>
    <x v="0"/>
    <x v="0"/>
  </r>
  <r>
    <x v="3"/>
    <x v="3"/>
    <x v="0"/>
    <x v="1"/>
    <x v="1"/>
    <x v="0"/>
    <x v="1"/>
    <x v="0"/>
    <x v="1"/>
    <x v="0"/>
    <x v="1"/>
    <x v="1"/>
  </r>
  <r>
    <x v="4"/>
    <x v="4"/>
    <x v="0"/>
    <x v="0"/>
    <x v="1"/>
    <x v="0"/>
    <x v="2"/>
    <x v="0"/>
    <x v="1"/>
    <x v="0"/>
    <x v="1"/>
    <x v="2"/>
  </r>
  <r>
    <x v="5"/>
    <x v="5"/>
    <x v="0"/>
    <x v="3"/>
    <x v="2"/>
    <x v="1"/>
    <x v="1"/>
    <x v="0"/>
    <x v="2"/>
    <x v="0"/>
    <x v="2"/>
    <x v="3"/>
  </r>
  <r>
    <x v="6"/>
    <x v="6"/>
    <x v="1"/>
    <x v="4"/>
    <x v="3"/>
    <x v="0"/>
    <x v="3"/>
    <x v="0"/>
    <x v="1"/>
    <x v="0"/>
    <x v="1"/>
    <x v="4"/>
  </r>
  <r>
    <x v="7"/>
    <x v="3"/>
    <x v="1"/>
    <x v="4"/>
    <x v="4"/>
    <x v="0"/>
    <x v="4"/>
    <x v="0"/>
    <x v="1"/>
    <x v="0"/>
    <x v="1"/>
    <x v="5"/>
  </r>
  <r>
    <x v="8"/>
    <x v="4"/>
    <x v="1"/>
    <x v="4"/>
    <x v="4"/>
    <x v="0"/>
    <x v="4"/>
    <x v="0"/>
    <x v="1"/>
    <x v="1"/>
    <x v="2"/>
    <x v="6"/>
  </r>
  <r>
    <x v="9"/>
    <x v="7"/>
    <x v="1"/>
    <x v="4"/>
    <x v="5"/>
    <x v="0"/>
    <x v="5"/>
    <x v="0"/>
    <x v="1"/>
    <x v="0"/>
    <x v="1"/>
    <x v="7"/>
  </r>
  <r>
    <x v="10"/>
    <x v="8"/>
    <x v="1"/>
    <x v="4"/>
    <x v="1"/>
    <x v="0"/>
    <x v="6"/>
    <x v="0"/>
    <x v="1"/>
    <x v="0"/>
    <x v="1"/>
    <x v="8"/>
  </r>
  <r>
    <x v="11"/>
    <x v="9"/>
    <x v="1"/>
    <x v="4"/>
    <x v="6"/>
    <x v="1"/>
    <x v="7"/>
    <x v="0"/>
    <x v="3"/>
    <x v="0"/>
    <x v="3"/>
    <x v="9"/>
  </r>
  <r>
    <x v="12"/>
    <x v="10"/>
    <x v="1"/>
    <x v="5"/>
    <x v="7"/>
    <x v="2"/>
    <x v="8"/>
    <x v="1"/>
    <x v="1"/>
    <x v="0"/>
    <x v="4"/>
    <x v="10"/>
  </r>
  <r>
    <x v="13"/>
    <x v="4"/>
    <x v="1"/>
    <x v="6"/>
    <x v="8"/>
    <x v="2"/>
    <x v="9"/>
    <x v="0"/>
    <x v="3"/>
    <x v="0"/>
    <x v="3"/>
    <x v="11"/>
  </r>
  <r>
    <x v="14"/>
    <x v="1"/>
    <x v="1"/>
    <x v="7"/>
    <x v="9"/>
    <x v="2"/>
    <x v="10"/>
    <x v="2"/>
    <x v="4"/>
    <x v="0"/>
    <x v="5"/>
    <x v="12"/>
  </r>
  <r>
    <x v="15"/>
    <x v="11"/>
    <x v="2"/>
    <x v="8"/>
    <x v="10"/>
    <x v="3"/>
    <x v="11"/>
    <x v="3"/>
    <x v="5"/>
    <x v="2"/>
    <x v="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3" useAutoFormatting="1" indent="0" outline="1" outlineData="1" showDrill="1" multipleFieldFilters="0" chartFormat="2">
  <location ref="A20:D49" firstHeaderRow="1" firstDataRow="2" firstDataCol="1"/>
  <pivotFields count="12">
    <pivotField numFmtId="176" showAll="0"/>
    <pivotField axis="axisRow" showAll="0">
      <items count="29">
        <item m="1" x="25"/>
        <item m="1" x="20"/>
        <item m="1" x="16"/>
        <item m="1" x="12"/>
        <item m="1" x="22"/>
        <item m="1" x="23"/>
        <item m="1" x="24"/>
        <item m="1" x="18"/>
        <item m="1" x="15"/>
        <item m="1" x="19"/>
        <item m="1" x="17"/>
        <item m="1" x="21"/>
        <item m="1" x="14"/>
        <item m="1" x="27"/>
        <item m="1" x="13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</pivotFields>
  <rowFields count="2">
    <field x="1"/>
    <field x="2"/>
  </rowFields>
  <rowItems count="28">
    <i>
      <x v="16"/>
    </i>
    <i r="1">
      <x v="1"/>
    </i>
    <i>
      <x v="17"/>
    </i>
    <i r="1">
      <x v="1"/>
    </i>
    <i r="1">
      <x v="2"/>
    </i>
    <i>
      <x v="18"/>
    </i>
    <i r="1">
      <x v="1"/>
    </i>
    <i>
      <x v="19"/>
    </i>
    <i r="1">
      <x v="1"/>
    </i>
    <i r="1">
      <x v="2"/>
    </i>
    <i>
      <x v="20"/>
    </i>
    <i r="1">
      <x v="1"/>
    </i>
    <i r="1">
      <x v="2"/>
    </i>
    <i>
      <x v="21"/>
    </i>
    <i r="1">
      <x v="1"/>
    </i>
    <i>
      <x v="22"/>
    </i>
    <i r="1">
      <x v="2"/>
    </i>
    <i>
      <x v="23"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小计" fld="6" baseField="0" baseItem="0"/>
    <dataField name="求和项:小计2" fld="10" baseField="0" baseItem="0"/>
    <dataField name="求和项:实发工资" fld="11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indexed="48"/>
  </sheetPr>
  <dimension ref="A1:H26"/>
  <sheetViews>
    <sheetView tabSelected="1" workbookViewId="0">
      <selection activeCell="G35" sqref="G35"/>
    </sheetView>
  </sheetViews>
  <sheetFormatPr defaultColWidth="9" defaultRowHeight="14.25" outlineLevelCol="7"/>
  <cols>
    <col min="1" max="1" width="10.875" style="1" customWidth="1"/>
    <col min="2" max="2" width="13.75" style="1" customWidth="1"/>
    <col min="3" max="3" width="14.75" style="1" customWidth="1"/>
    <col min="4" max="4" width="9.5" style="1" customWidth="1"/>
    <col min="5" max="5" width="13" style="1" customWidth="1"/>
    <col min="6" max="6" width="19.25" style="1" customWidth="1"/>
    <col min="7" max="7" width="17.5" style="1" customWidth="1"/>
    <col min="8" max="8" width="11.625" style="1" customWidth="1"/>
    <col min="9" max="16384" width="9" style="1"/>
  </cols>
  <sheetData>
    <row r="1" ht="28.5" customHeight="1" spans="1:8">
      <c r="A1" s="40" t="s">
        <v>0</v>
      </c>
      <c r="B1" s="40"/>
      <c r="C1" s="40"/>
      <c r="D1" s="40"/>
      <c r="E1" s="40"/>
      <c r="F1" s="40"/>
      <c r="G1" s="40"/>
      <c r="H1" s="40"/>
    </row>
    <row r="2" ht="15.95" customHeight="1" spans="1:8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3" t="s">
        <v>8</v>
      </c>
    </row>
    <row r="3" ht="15.95" customHeight="1" spans="1:8">
      <c r="A3" s="44" t="s">
        <v>9</v>
      </c>
      <c r="B3" s="45" t="s">
        <v>10</v>
      </c>
      <c r="C3" s="46">
        <v>13500</v>
      </c>
      <c r="D3" s="47" t="s">
        <v>11</v>
      </c>
      <c r="E3" s="48">
        <v>9.5</v>
      </c>
      <c r="F3" s="47" t="s">
        <v>12</v>
      </c>
      <c r="G3" s="49">
        <v>38027</v>
      </c>
      <c r="H3" s="50"/>
    </row>
    <row r="4" ht="15.95" customHeight="1" spans="1:8">
      <c r="A4" s="44" t="s">
        <v>13</v>
      </c>
      <c r="B4" s="45" t="s">
        <v>14</v>
      </c>
      <c r="C4" s="46">
        <v>24800</v>
      </c>
      <c r="D4" s="47" t="s">
        <v>11</v>
      </c>
      <c r="E4" s="48">
        <v>2</v>
      </c>
      <c r="F4" s="47" t="s">
        <v>15</v>
      </c>
      <c r="G4" s="49">
        <v>38027</v>
      </c>
      <c r="H4" s="50"/>
    </row>
    <row r="5" ht="15.95" customHeight="1" spans="1:8">
      <c r="A5" s="44" t="s">
        <v>16</v>
      </c>
      <c r="B5" s="45" t="s">
        <v>17</v>
      </c>
      <c r="C5" s="46">
        <v>20300</v>
      </c>
      <c r="D5" s="47" t="s">
        <v>11</v>
      </c>
      <c r="E5" s="48">
        <v>2.5</v>
      </c>
      <c r="F5" s="47" t="s">
        <v>18</v>
      </c>
      <c r="G5" s="49">
        <v>38028</v>
      </c>
      <c r="H5" s="50"/>
    </row>
    <row r="6" ht="15.95" customHeight="1" spans="1:8">
      <c r="A6" s="44" t="s">
        <v>19</v>
      </c>
      <c r="B6" s="45" t="s">
        <v>20</v>
      </c>
      <c r="C6" s="46">
        <v>14500</v>
      </c>
      <c r="D6" s="47" t="s">
        <v>11</v>
      </c>
      <c r="E6" s="48">
        <v>7.5</v>
      </c>
      <c r="F6" s="47" t="s">
        <v>12</v>
      </c>
      <c r="G6" s="49">
        <v>38028</v>
      </c>
      <c r="H6" s="50"/>
    </row>
    <row r="7" ht="15.95" customHeight="1" spans="1:8">
      <c r="A7" s="44" t="s">
        <v>21</v>
      </c>
      <c r="B7" s="45" t="s">
        <v>22</v>
      </c>
      <c r="C7" s="46">
        <v>13800</v>
      </c>
      <c r="D7" s="47" t="s">
        <v>11</v>
      </c>
      <c r="E7" s="48">
        <v>1.5</v>
      </c>
      <c r="F7" s="47" t="s">
        <v>23</v>
      </c>
      <c r="G7" s="49">
        <v>38029</v>
      </c>
      <c r="H7" s="50"/>
    </row>
    <row r="8" ht="15.95" customHeight="1" spans="1:8">
      <c r="A8" s="44" t="s">
        <v>24</v>
      </c>
      <c r="B8" s="45" t="s">
        <v>25</v>
      </c>
      <c r="C8" s="46">
        <v>9800</v>
      </c>
      <c r="D8" s="47" t="s">
        <v>11</v>
      </c>
      <c r="E8" s="48">
        <v>6</v>
      </c>
      <c r="F8" s="47" t="s">
        <v>26</v>
      </c>
      <c r="G8" s="49">
        <v>38029</v>
      </c>
      <c r="H8" s="50"/>
    </row>
    <row r="9" ht="15.95" customHeight="1" spans="1:8">
      <c r="A9" s="44" t="s">
        <v>27</v>
      </c>
      <c r="B9" s="45" t="s">
        <v>28</v>
      </c>
      <c r="C9" s="46">
        <v>8900</v>
      </c>
      <c r="D9" s="47" t="s">
        <v>29</v>
      </c>
      <c r="E9" s="48">
        <v>12</v>
      </c>
      <c r="F9" s="47" t="s">
        <v>30</v>
      </c>
      <c r="G9" s="49">
        <v>38030</v>
      </c>
      <c r="H9" s="50"/>
    </row>
    <row r="10" ht="15.95" customHeight="1" spans="1:8">
      <c r="A10" s="44" t="s">
        <v>31</v>
      </c>
      <c r="B10" s="45" t="s">
        <v>32</v>
      </c>
      <c r="C10" s="46">
        <v>15500</v>
      </c>
      <c r="D10" s="47" t="s">
        <v>33</v>
      </c>
      <c r="E10" s="48">
        <v>5</v>
      </c>
      <c r="F10" s="47" t="s">
        <v>34</v>
      </c>
      <c r="G10" s="49">
        <v>38030</v>
      </c>
      <c r="H10" s="50"/>
    </row>
    <row r="11" ht="15.95" customHeight="1" spans="1:8">
      <c r="A11" s="44" t="s">
        <v>35</v>
      </c>
      <c r="B11" s="45" t="s">
        <v>36</v>
      </c>
      <c r="C11" s="46">
        <v>8700</v>
      </c>
      <c r="D11" s="47" t="s">
        <v>11</v>
      </c>
      <c r="E11" s="48">
        <v>9</v>
      </c>
      <c r="F11" s="47" t="s">
        <v>37</v>
      </c>
      <c r="G11" s="49">
        <v>38027</v>
      </c>
      <c r="H11" s="50"/>
    </row>
    <row r="12" ht="15.95" customHeight="1" spans="1:8">
      <c r="A12" s="44" t="s">
        <v>38</v>
      </c>
      <c r="B12" s="45" t="s">
        <v>39</v>
      </c>
      <c r="C12" s="46">
        <v>8300</v>
      </c>
      <c r="D12" s="47" t="s">
        <v>29</v>
      </c>
      <c r="E12" s="48">
        <v>7.5</v>
      </c>
      <c r="F12" s="47" t="s">
        <v>34</v>
      </c>
      <c r="G12" s="49">
        <v>38027</v>
      </c>
      <c r="H12" s="50"/>
    </row>
    <row r="13" ht="15.95" customHeight="1" spans="1:8">
      <c r="A13" s="44" t="s">
        <v>40</v>
      </c>
      <c r="B13" s="45" t="s">
        <v>41</v>
      </c>
      <c r="C13" s="46">
        <v>9200</v>
      </c>
      <c r="D13" s="47" t="s">
        <v>29</v>
      </c>
      <c r="E13" s="48">
        <v>7</v>
      </c>
      <c r="F13" s="47" t="s">
        <v>23</v>
      </c>
      <c r="G13" s="49">
        <v>38028</v>
      </c>
      <c r="H13" s="50"/>
    </row>
    <row r="14" ht="15.95" customHeight="1" spans="1:8">
      <c r="A14" s="44" t="s">
        <v>42</v>
      </c>
      <c r="B14" s="45" t="s">
        <v>43</v>
      </c>
      <c r="C14" s="46">
        <v>6800</v>
      </c>
      <c r="D14" s="47" t="s">
        <v>29</v>
      </c>
      <c r="E14" s="48">
        <v>10</v>
      </c>
      <c r="F14" s="47" t="s">
        <v>26</v>
      </c>
      <c r="G14" s="49">
        <v>38028</v>
      </c>
      <c r="H14" s="50"/>
    </row>
    <row r="15" ht="15.95" customHeight="1" spans="1:8">
      <c r="A15" s="44" t="s">
        <v>44</v>
      </c>
      <c r="B15" s="45" t="s">
        <v>45</v>
      </c>
      <c r="C15" s="46">
        <v>5900</v>
      </c>
      <c r="D15" s="47" t="s">
        <v>29</v>
      </c>
      <c r="E15" s="48">
        <v>8</v>
      </c>
      <c r="F15" s="47" t="s">
        <v>18</v>
      </c>
      <c r="G15" s="49">
        <v>38029</v>
      </c>
      <c r="H15" s="50"/>
    </row>
    <row r="16" ht="15.95" customHeight="1" spans="1:8">
      <c r="A16" s="44" t="s">
        <v>46</v>
      </c>
      <c r="B16" s="45" t="s">
        <v>47</v>
      </c>
      <c r="C16" s="46">
        <v>6500</v>
      </c>
      <c r="D16" s="47" t="s">
        <v>29</v>
      </c>
      <c r="E16" s="48">
        <v>4.5</v>
      </c>
      <c r="F16" s="47" t="s">
        <v>30</v>
      </c>
      <c r="G16" s="49">
        <v>38029</v>
      </c>
      <c r="H16" s="50"/>
    </row>
    <row r="17" ht="15.95" customHeight="1" spans="1:8">
      <c r="A17" s="44" t="s">
        <v>48</v>
      </c>
      <c r="B17" s="45" t="s">
        <v>49</v>
      </c>
      <c r="C17" s="46">
        <v>12300</v>
      </c>
      <c r="D17" s="47" t="s">
        <v>29</v>
      </c>
      <c r="E17" s="48">
        <v>9.5</v>
      </c>
      <c r="F17" s="47" t="s">
        <v>12</v>
      </c>
      <c r="G17" s="49">
        <v>38030</v>
      </c>
      <c r="H17" s="50"/>
    </row>
    <row r="18" ht="15.95" customHeight="1" spans="1:8">
      <c r="A18" s="44" t="s">
        <v>50</v>
      </c>
      <c r="B18" s="45" t="s">
        <v>51</v>
      </c>
      <c r="C18" s="46">
        <v>15200</v>
      </c>
      <c r="D18" s="47" t="s">
        <v>33</v>
      </c>
      <c r="E18" s="48">
        <v>6</v>
      </c>
      <c r="F18" s="47" t="s">
        <v>15</v>
      </c>
      <c r="G18" s="49">
        <v>38030</v>
      </c>
      <c r="H18" s="50"/>
    </row>
    <row r="19" ht="15.95" customHeight="1" spans="1:8">
      <c r="A19" s="44" t="s">
        <v>52</v>
      </c>
      <c r="B19" s="45" t="s">
        <v>53</v>
      </c>
      <c r="C19" s="46">
        <v>16300</v>
      </c>
      <c r="D19" s="47" t="s">
        <v>11</v>
      </c>
      <c r="E19" s="48">
        <v>4.5</v>
      </c>
      <c r="F19" s="47" t="s">
        <v>12</v>
      </c>
      <c r="G19" s="49">
        <v>38028</v>
      </c>
      <c r="H19" s="50"/>
    </row>
    <row r="20" ht="15.95" customHeight="1" spans="1:8">
      <c r="A20" s="44" t="s">
        <v>54</v>
      </c>
      <c r="B20" s="45" t="s">
        <v>55</v>
      </c>
      <c r="C20" s="46">
        <v>15600</v>
      </c>
      <c r="D20" s="47" t="s">
        <v>33</v>
      </c>
      <c r="E20" s="48">
        <v>3</v>
      </c>
      <c r="F20" s="47" t="s">
        <v>15</v>
      </c>
      <c r="G20" s="49">
        <v>38028</v>
      </c>
      <c r="H20" s="50"/>
    </row>
    <row r="21" ht="15.95" customHeight="1" spans="1:8">
      <c r="A21" s="44" t="s">
        <v>56</v>
      </c>
      <c r="B21" s="45" t="s">
        <v>57</v>
      </c>
      <c r="C21" s="46">
        <v>11500</v>
      </c>
      <c r="D21" s="47" t="s">
        <v>33</v>
      </c>
      <c r="E21" s="48">
        <v>2</v>
      </c>
      <c r="F21" s="47" t="s">
        <v>37</v>
      </c>
      <c r="G21" s="49">
        <v>38029</v>
      </c>
      <c r="H21" s="50"/>
    </row>
    <row r="22" ht="15.95" customHeight="1" spans="1:8">
      <c r="A22" s="44" t="s">
        <v>58</v>
      </c>
      <c r="B22" s="45" t="s">
        <v>59</v>
      </c>
      <c r="C22" s="46">
        <v>10500</v>
      </c>
      <c r="D22" s="47" t="s">
        <v>29</v>
      </c>
      <c r="E22" s="48">
        <v>2</v>
      </c>
      <c r="F22" s="47" t="s">
        <v>34</v>
      </c>
      <c r="G22" s="49">
        <v>38029</v>
      </c>
      <c r="H22" s="50"/>
    </row>
    <row r="23" ht="15.95" customHeight="1" spans="1:8">
      <c r="A23" s="44" t="s">
        <v>60</v>
      </c>
      <c r="B23" s="45" t="s">
        <v>61</v>
      </c>
      <c r="C23" s="46">
        <v>9900</v>
      </c>
      <c r="D23" s="47" t="s">
        <v>29</v>
      </c>
      <c r="E23" s="48">
        <v>2</v>
      </c>
      <c r="F23" s="47" t="s">
        <v>18</v>
      </c>
      <c r="G23" s="49">
        <v>38030</v>
      </c>
      <c r="H23" s="50"/>
    </row>
    <row r="24" ht="15.95" customHeight="1" spans="1:8">
      <c r="A24" s="44" t="s">
        <v>62</v>
      </c>
      <c r="B24" s="45" t="s">
        <v>63</v>
      </c>
      <c r="C24" s="46">
        <v>6700</v>
      </c>
      <c r="D24" s="47" t="s">
        <v>29</v>
      </c>
      <c r="E24" s="48">
        <v>1.8</v>
      </c>
      <c r="F24" s="47" t="s">
        <v>12</v>
      </c>
      <c r="G24" s="49">
        <v>38030</v>
      </c>
      <c r="H24" s="50"/>
    </row>
    <row r="25" ht="15.95" customHeight="1" spans="1:8">
      <c r="A25" s="44" t="s">
        <v>64</v>
      </c>
      <c r="B25" s="45" t="s">
        <v>65</v>
      </c>
      <c r="C25" s="46">
        <v>9600</v>
      </c>
      <c r="D25" s="47" t="s">
        <v>29</v>
      </c>
      <c r="E25" s="48">
        <v>2</v>
      </c>
      <c r="F25" s="47" t="s">
        <v>23</v>
      </c>
      <c r="G25" s="49">
        <v>38031</v>
      </c>
      <c r="H25" s="50"/>
    </row>
    <row r="26" ht="15.95" customHeight="1" spans="1:8">
      <c r="A26" s="51" t="s">
        <v>66</v>
      </c>
      <c r="B26" s="52" t="s">
        <v>67</v>
      </c>
      <c r="C26" s="53">
        <v>7500</v>
      </c>
      <c r="D26" s="54" t="s">
        <v>29</v>
      </c>
      <c r="E26" s="55">
        <v>5</v>
      </c>
      <c r="F26" s="54" t="s">
        <v>26</v>
      </c>
      <c r="G26" s="56">
        <v>38031</v>
      </c>
      <c r="H26" s="57"/>
    </row>
  </sheetData>
  <mergeCells count="1">
    <mergeCell ref="A1:H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18"/>
  <sheetViews>
    <sheetView workbookViewId="0">
      <selection activeCell="D13" sqref="D13"/>
    </sheetView>
  </sheetViews>
  <sheetFormatPr defaultColWidth="9" defaultRowHeight="14.25" outlineLevelCol="6"/>
  <cols>
    <col min="1" max="1" width="9.75" style="1" customWidth="1"/>
    <col min="2" max="2" width="13.375" style="1" customWidth="1"/>
    <col min="3" max="3" width="9.375" style="1" customWidth="1"/>
    <col min="4" max="4" width="12.125" style="1" customWidth="1"/>
    <col min="5" max="5" width="11.75" style="1" customWidth="1"/>
    <col min="6" max="6" width="14" style="1" customWidth="1"/>
    <col min="7" max="7" width="15" style="1" customWidth="1"/>
    <col min="8" max="16384" width="9" style="1"/>
  </cols>
  <sheetData>
    <row r="1" ht="18.75" spans="1:7">
      <c r="A1" s="26" t="s">
        <v>68</v>
      </c>
      <c r="B1" s="26"/>
      <c r="C1" s="26"/>
      <c r="D1" s="26"/>
      <c r="E1" s="26"/>
      <c r="F1" s="26"/>
      <c r="G1" s="26"/>
    </row>
    <row r="2" spans="1:7">
      <c r="A2" s="27" t="s">
        <v>1</v>
      </c>
      <c r="B2" s="27" t="s">
        <v>2</v>
      </c>
      <c r="C2" s="27" t="s">
        <v>4</v>
      </c>
      <c r="D2" s="27" t="s">
        <v>69</v>
      </c>
      <c r="E2" s="27" t="s">
        <v>70</v>
      </c>
      <c r="F2" s="27" t="s">
        <v>71</v>
      </c>
      <c r="G2" s="27" t="s">
        <v>72</v>
      </c>
    </row>
    <row r="3" spans="1:7">
      <c r="A3" s="28" t="s">
        <v>9</v>
      </c>
      <c r="B3" s="28" t="s">
        <v>10</v>
      </c>
      <c r="C3" s="29" t="s">
        <v>11</v>
      </c>
      <c r="D3" s="30">
        <v>9.5</v>
      </c>
      <c r="E3" s="31">
        <v>142690</v>
      </c>
      <c r="F3" s="32">
        <v>0.9</v>
      </c>
      <c r="G3" s="33">
        <f>D3*E3*F3</f>
        <v>1219999.5</v>
      </c>
    </row>
    <row r="4" spans="1:7">
      <c r="A4" s="28" t="s">
        <v>13</v>
      </c>
      <c r="B4" s="28" t="s">
        <v>14</v>
      </c>
      <c r="C4" s="29" t="s">
        <v>11</v>
      </c>
      <c r="D4" s="30">
        <v>2</v>
      </c>
      <c r="E4" s="31">
        <v>258800</v>
      </c>
      <c r="F4" s="32">
        <v>0.85</v>
      </c>
      <c r="G4" s="33">
        <f t="shared" ref="G4:G18" si="0">D4*E4*F4</f>
        <v>439960</v>
      </c>
    </row>
    <row r="5" spans="1:7">
      <c r="A5" s="34" t="s">
        <v>16</v>
      </c>
      <c r="B5" s="34" t="s">
        <v>17</v>
      </c>
      <c r="C5" s="35" t="s">
        <v>11</v>
      </c>
      <c r="D5" s="36">
        <v>2.5</v>
      </c>
      <c r="E5" s="37">
        <v>198700</v>
      </c>
      <c r="F5" s="38">
        <v>0.92</v>
      </c>
      <c r="G5" s="39">
        <f t="shared" si="0"/>
        <v>457010</v>
      </c>
    </row>
    <row r="6" spans="1:7">
      <c r="A6" s="34" t="s">
        <v>19</v>
      </c>
      <c r="B6" s="34" t="s">
        <v>20</v>
      </c>
      <c r="C6" s="35" t="s">
        <v>11</v>
      </c>
      <c r="D6" s="36">
        <v>7.5</v>
      </c>
      <c r="E6" s="37">
        <v>102300</v>
      </c>
      <c r="F6" s="38">
        <v>0.88</v>
      </c>
      <c r="G6" s="39">
        <f t="shared" si="0"/>
        <v>675180</v>
      </c>
    </row>
    <row r="7" spans="1:7">
      <c r="A7" s="28" t="s">
        <v>21</v>
      </c>
      <c r="B7" s="28" t="s">
        <v>22</v>
      </c>
      <c r="C7" s="29" t="s">
        <v>11</v>
      </c>
      <c r="D7" s="30">
        <v>1.5</v>
      </c>
      <c r="E7" s="31">
        <v>98600</v>
      </c>
      <c r="F7" s="32">
        <v>0.86</v>
      </c>
      <c r="G7" s="33">
        <f t="shared" si="0"/>
        <v>127194</v>
      </c>
    </row>
    <row r="8" spans="1:7">
      <c r="A8" s="28" t="s">
        <v>24</v>
      </c>
      <c r="B8" s="28" t="s">
        <v>25</v>
      </c>
      <c r="C8" s="29" t="s">
        <v>11</v>
      </c>
      <c r="D8" s="30">
        <v>6</v>
      </c>
      <c r="E8" s="31">
        <v>65000</v>
      </c>
      <c r="F8" s="32">
        <v>0.92</v>
      </c>
      <c r="G8" s="33">
        <f t="shared" si="0"/>
        <v>358800</v>
      </c>
    </row>
    <row r="9" spans="1:7">
      <c r="A9" s="34" t="s">
        <v>27</v>
      </c>
      <c r="B9" s="34" t="s">
        <v>28</v>
      </c>
      <c r="C9" s="35" t="s">
        <v>29</v>
      </c>
      <c r="D9" s="36">
        <v>12</v>
      </c>
      <c r="E9" s="37">
        <v>86700</v>
      </c>
      <c r="F9" s="38">
        <v>0.95</v>
      </c>
      <c r="G9" s="39">
        <f t="shared" si="0"/>
        <v>988380</v>
      </c>
    </row>
    <row r="10" spans="1:7">
      <c r="A10" s="34" t="s">
        <v>31</v>
      </c>
      <c r="B10" s="34" t="s">
        <v>32</v>
      </c>
      <c r="C10" s="35" t="s">
        <v>33</v>
      </c>
      <c r="D10" s="36">
        <v>5</v>
      </c>
      <c r="E10" s="37">
        <v>104500</v>
      </c>
      <c r="F10" s="38">
        <v>0.93</v>
      </c>
      <c r="G10" s="39">
        <f t="shared" si="0"/>
        <v>485925</v>
      </c>
    </row>
    <row r="11" spans="1:7">
      <c r="A11" s="28" t="s">
        <v>35</v>
      </c>
      <c r="B11" s="28" t="s">
        <v>36</v>
      </c>
      <c r="C11" s="29" t="s">
        <v>11</v>
      </c>
      <c r="D11" s="30">
        <v>9</v>
      </c>
      <c r="E11" s="31">
        <v>96000</v>
      </c>
      <c r="F11" s="32">
        <v>0.85</v>
      </c>
      <c r="G11" s="33">
        <f t="shared" si="0"/>
        <v>734400</v>
      </c>
    </row>
    <row r="12" spans="1:7">
      <c r="A12" s="28" t="s">
        <v>38</v>
      </c>
      <c r="B12" s="28" t="s">
        <v>39</v>
      </c>
      <c r="C12" s="29" t="s">
        <v>29</v>
      </c>
      <c r="D12" s="30">
        <v>7.5</v>
      </c>
      <c r="E12" s="31">
        <v>54000</v>
      </c>
      <c r="F12" s="32">
        <v>0.8</v>
      </c>
      <c r="G12" s="33">
        <f t="shared" si="0"/>
        <v>324000</v>
      </c>
    </row>
    <row r="13" spans="1:7">
      <c r="A13" s="34" t="s">
        <v>40</v>
      </c>
      <c r="B13" s="34" t="s">
        <v>41</v>
      </c>
      <c r="C13" s="35" t="s">
        <v>29</v>
      </c>
      <c r="D13" s="36">
        <v>7</v>
      </c>
      <c r="E13" s="37">
        <v>102200</v>
      </c>
      <c r="F13" s="38">
        <v>0.85</v>
      </c>
      <c r="G13" s="39">
        <f t="shared" si="0"/>
        <v>608090</v>
      </c>
    </row>
    <row r="14" spans="1:7">
      <c r="A14" s="34" t="s">
        <v>42</v>
      </c>
      <c r="B14" s="34" t="s">
        <v>43</v>
      </c>
      <c r="C14" s="35" t="s">
        <v>29</v>
      </c>
      <c r="D14" s="36">
        <v>10</v>
      </c>
      <c r="E14" s="37">
        <v>94900</v>
      </c>
      <c r="F14" s="38">
        <v>0.88</v>
      </c>
      <c r="G14" s="39">
        <f t="shared" si="0"/>
        <v>835120</v>
      </c>
    </row>
    <row r="15" spans="1:7">
      <c r="A15" s="28" t="s">
        <v>44</v>
      </c>
      <c r="B15" s="28" t="s">
        <v>45</v>
      </c>
      <c r="C15" s="29" t="s">
        <v>29</v>
      </c>
      <c r="D15" s="30">
        <v>8</v>
      </c>
      <c r="E15" s="31">
        <v>37000</v>
      </c>
      <c r="F15" s="32">
        <v>0.88</v>
      </c>
      <c r="G15" s="33">
        <f t="shared" si="0"/>
        <v>260480</v>
      </c>
    </row>
    <row r="16" spans="1:7">
      <c r="A16" s="28" t="s">
        <v>46</v>
      </c>
      <c r="B16" s="28" t="s">
        <v>47</v>
      </c>
      <c r="C16" s="29" t="s">
        <v>29</v>
      </c>
      <c r="D16" s="30">
        <v>4.5</v>
      </c>
      <c r="E16" s="31">
        <v>32400</v>
      </c>
      <c r="F16" s="32">
        <v>0.92</v>
      </c>
      <c r="G16" s="33">
        <f t="shared" si="0"/>
        <v>134136</v>
      </c>
    </row>
    <row r="17" spans="1:7">
      <c r="A17" s="34" t="s">
        <v>48</v>
      </c>
      <c r="B17" s="34" t="s">
        <v>49</v>
      </c>
      <c r="C17" s="35" t="s">
        <v>29</v>
      </c>
      <c r="D17" s="36">
        <v>9.5</v>
      </c>
      <c r="E17" s="37">
        <v>186700</v>
      </c>
      <c r="F17" s="38">
        <v>0.9</v>
      </c>
      <c r="G17" s="39">
        <f t="shared" si="0"/>
        <v>1596285</v>
      </c>
    </row>
    <row r="18" spans="1:7">
      <c r="A18" s="34" t="s">
        <v>50</v>
      </c>
      <c r="B18" s="34" t="s">
        <v>51</v>
      </c>
      <c r="C18" s="35" t="s">
        <v>33</v>
      </c>
      <c r="D18" s="36">
        <v>6</v>
      </c>
      <c r="E18" s="37">
        <v>132400</v>
      </c>
      <c r="F18" s="38">
        <v>0.87</v>
      </c>
      <c r="G18" s="39">
        <f t="shared" si="0"/>
        <v>691128</v>
      </c>
    </row>
  </sheetData>
  <mergeCells count="1">
    <mergeCell ref="A1:G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workbookViewId="0">
      <selection activeCell="Q21" sqref="Q21"/>
    </sheetView>
  </sheetViews>
  <sheetFormatPr defaultColWidth="9" defaultRowHeight="14.25"/>
  <sheetData/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U49"/>
  <sheetViews>
    <sheetView workbookViewId="0">
      <selection activeCell="H28" sqref="H28"/>
    </sheetView>
  </sheetViews>
  <sheetFormatPr defaultColWidth="9" defaultRowHeight="14.25"/>
  <cols>
    <col min="1" max="1" width="13.625" style="1"/>
    <col min="2" max="2" width="13.5" style="1"/>
    <col min="3" max="3" width="14.75" style="1"/>
    <col min="4" max="4" width="18.25" style="1"/>
    <col min="5" max="5" width="9.5" style="1" customWidth="1"/>
    <col min="6" max="6" width="10.875" style="1" customWidth="1"/>
    <col min="7" max="7" width="9.25" style="1" customWidth="1"/>
    <col min="8" max="8" width="8.5" style="1" customWidth="1"/>
    <col min="9" max="9" width="8.125" style="1" customWidth="1"/>
    <col min="10" max="10" width="8.75" style="1" customWidth="1"/>
    <col min="11" max="11" width="13.25" style="1" customWidth="1"/>
    <col min="12" max="12" width="9.25" style="1" customWidth="1"/>
    <col min="13" max="13" width="8.5" style="1" customWidth="1"/>
    <col min="14" max="14" width="9.25" style="1" customWidth="1"/>
    <col min="15" max="16384" width="9" style="1"/>
  </cols>
  <sheetData>
    <row r="1" ht="36" customHeight="1" spans="1:14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/>
      <c r="N1" s="20"/>
    </row>
    <row r="2" ht="15" spans="1:21">
      <c r="A2" s="3" t="s">
        <v>74</v>
      </c>
      <c r="B2" s="3"/>
      <c r="C2" s="3"/>
      <c r="D2" s="3"/>
      <c r="E2" s="3"/>
      <c r="F2" s="3"/>
      <c r="G2" s="3"/>
      <c r="H2" s="3" t="s">
        <v>75</v>
      </c>
      <c r="I2" s="3"/>
      <c r="J2" s="3"/>
      <c r="K2" s="3"/>
      <c r="L2" s="3" t="s">
        <v>76</v>
      </c>
      <c r="M2" s="3"/>
      <c r="N2" s="3"/>
      <c r="O2" s="21"/>
      <c r="P2" s="21"/>
      <c r="Q2" s="21"/>
      <c r="R2" s="21"/>
      <c r="S2" s="21"/>
      <c r="T2" s="21"/>
      <c r="U2" s="21"/>
    </row>
    <row r="3" ht="24.75" customHeight="1" spans="1:14">
      <c r="A3" s="4" t="s">
        <v>77</v>
      </c>
      <c r="B3" s="5" t="s">
        <v>78</v>
      </c>
      <c r="C3" s="5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 t="s">
        <v>84</v>
      </c>
      <c r="I3" s="6" t="s">
        <v>85</v>
      </c>
      <c r="J3" s="6" t="s">
        <v>86</v>
      </c>
      <c r="K3" s="6" t="s">
        <v>83</v>
      </c>
      <c r="L3" s="22" t="s">
        <v>87</v>
      </c>
      <c r="M3" s="23"/>
      <c r="N3" s="23"/>
    </row>
    <row r="4" spans="1:12">
      <c r="A4" s="7">
        <v>1</v>
      </c>
      <c r="B4" s="8" t="s">
        <v>88</v>
      </c>
      <c r="C4" s="9" t="s">
        <v>89</v>
      </c>
      <c r="D4" s="10">
        <v>2300</v>
      </c>
      <c r="E4" s="10">
        <v>2200</v>
      </c>
      <c r="F4" s="10">
        <v>500</v>
      </c>
      <c r="G4" s="11">
        <f>SUM(D4:F4)</f>
        <v>5000</v>
      </c>
      <c r="H4" s="10"/>
      <c r="I4" s="10">
        <v>50</v>
      </c>
      <c r="J4" s="10"/>
      <c r="K4" s="10">
        <f>SUM(H4:J4)</f>
        <v>50</v>
      </c>
      <c r="L4" s="24">
        <f t="shared" ref="L4:L19" si="0">G4-K4</f>
        <v>4950</v>
      </c>
    </row>
    <row r="5" spans="1:12">
      <c r="A5" s="7">
        <v>2</v>
      </c>
      <c r="B5" s="8" t="s">
        <v>90</v>
      </c>
      <c r="C5" s="9" t="s">
        <v>89</v>
      </c>
      <c r="D5" s="10">
        <v>2100</v>
      </c>
      <c r="E5" s="10">
        <v>2300</v>
      </c>
      <c r="F5" s="10">
        <v>500</v>
      </c>
      <c r="G5" s="11">
        <f t="shared" ref="G5:G19" si="1">SUM(D5:F5)</f>
        <v>4900</v>
      </c>
      <c r="H5" s="10"/>
      <c r="I5" s="10"/>
      <c r="J5" s="10"/>
      <c r="K5" s="10">
        <f t="shared" ref="K5:K19" si="2">SUM(H5:J5)</f>
        <v>0</v>
      </c>
      <c r="L5" s="24">
        <f t="shared" si="0"/>
        <v>4900</v>
      </c>
    </row>
    <row r="6" spans="1:12">
      <c r="A6" s="7">
        <v>3</v>
      </c>
      <c r="B6" s="8" t="s">
        <v>91</v>
      </c>
      <c r="C6" s="9" t="s">
        <v>89</v>
      </c>
      <c r="D6" s="10">
        <v>2200</v>
      </c>
      <c r="E6" s="10">
        <v>2300</v>
      </c>
      <c r="F6" s="10">
        <v>500</v>
      </c>
      <c r="G6" s="11">
        <f t="shared" si="1"/>
        <v>5000</v>
      </c>
      <c r="H6" s="10"/>
      <c r="I6" s="10">
        <v>50</v>
      </c>
      <c r="J6" s="10"/>
      <c r="K6" s="10">
        <f t="shared" si="2"/>
        <v>50</v>
      </c>
      <c r="L6" s="24">
        <f t="shared" si="0"/>
        <v>4950</v>
      </c>
    </row>
    <row r="7" spans="1:12">
      <c r="A7" s="7">
        <v>4</v>
      </c>
      <c r="B7" s="8" t="s">
        <v>92</v>
      </c>
      <c r="C7" s="9" t="s">
        <v>89</v>
      </c>
      <c r="D7" s="10">
        <v>2100</v>
      </c>
      <c r="E7" s="10">
        <v>2300</v>
      </c>
      <c r="F7" s="10">
        <v>500</v>
      </c>
      <c r="G7" s="11">
        <f t="shared" si="1"/>
        <v>4900</v>
      </c>
      <c r="H7" s="10"/>
      <c r="I7" s="10"/>
      <c r="J7" s="10"/>
      <c r="K7" s="10">
        <f t="shared" si="2"/>
        <v>0</v>
      </c>
      <c r="L7" s="24">
        <f t="shared" si="0"/>
        <v>4900</v>
      </c>
    </row>
    <row r="8" spans="1:12">
      <c r="A8" s="7">
        <v>5</v>
      </c>
      <c r="B8" s="8" t="s">
        <v>93</v>
      </c>
      <c r="C8" s="9" t="s">
        <v>89</v>
      </c>
      <c r="D8" s="10">
        <v>2300</v>
      </c>
      <c r="E8" s="10">
        <v>2300</v>
      </c>
      <c r="F8" s="10">
        <v>500</v>
      </c>
      <c r="G8" s="11">
        <f t="shared" si="1"/>
        <v>5100</v>
      </c>
      <c r="H8" s="10"/>
      <c r="I8" s="10"/>
      <c r="J8" s="10"/>
      <c r="K8" s="10">
        <f t="shared" si="2"/>
        <v>0</v>
      </c>
      <c r="L8" s="24">
        <f t="shared" si="0"/>
        <v>5100</v>
      </c>
    </row>
    <row r="9" spans="1:12">
      <c r="A9" s="7">
        <v>6</v>
      </c>
      <c r="B9" s="8" t="s">
        <v>94</v>
      </c>
      <c r="C9" s="9" t="s">
        <v>89</v>
      </c>
      <c r="D9" s="10">
        <v>2500</v>
      </c>
      <c r="E9" s="10">
        <v>2000</v>
      </c>
      <c r="F9" s="10">
        <v>400</v>
      </c>
      <c r="G9" s="11">
        <f t="shared" si="1"/>
        <v>4900</v>
      </c>
      <c r="H9" s="10"/>
      <c r="I9" s="10">
        <v>150</v>
      </c>
      <c r="J9" s="10"/>
      <c r="K9" s="10">
        <f t="shared" si="2"/>
        <v>150</v>
      </c>
      <c r="L9" s="24">
        <f t="shared" si="0"/>
        <v>4750</v>
      </c>
    </row>
    <row r="10" spans="1:12">
      <c r="A10" s="7">
        <v>7</v>
      </c>
      <c r="B10" s="8" t="s">
        <v>95</v>
      </c>
      <c r="C10" s="9" t="s">
        <v>96</v>
      </c>
      <c r="D10" s="10">
        <v>1500</v>
      </c>
      <c r="E10" s="10">
        <v>2700</v>
      </c>
      <c r="F10" s="10">
        <v>500</v>
      </c>
      <c r="G10" s="11">
        <f t="shared" si="1"/>
        <v>4700</v>
      </c>
      <c r="H10" s="10"/>
      <c r="I10" s="10"/>
      <c r="J10" s="10"/>
      <c r="K10" s="10">
        <f t="shared" si="2"/>
        <v>0</v>
      </c>
      <c r="L10" s="24">
        <f t="shared" si="0"/>
        <v>4700</v>
      </c>
    </row>
    <row r="11" spans="1:12">
      <c r="A11" s="7">
        <v>8</v>
      </c>
      <c r="B11" s="8" t="s">
        <v>92</v>
      </c>
      <c r="C11" s="9" t="s">
        <v>96</v>
      </c>
      <c r="D11" s="10">
        <v>1500</v>
      </c>
      <c r="E11" s="10">
        <v>2500</v>
      </c>
      <c r="F11" s="10">
        <v>500</v>
      </c>
      <c r="G11" s="11">
        <f t="shared" si="1"/>
        <v>4500</v>
      </c>
      <c r="H11" s="10"/>
      <c r="I11" s="10"/>
      <c r="J11" s="10"/>
      <c r="K11" s="10">
        <f t="shared" si="2"/>
        <v>0</v>
      </c>
      <c r="L11" s="24">
        <f t="shared" si="0"/>
        <v>4500</v>
      </c>
    </row>
    <row r="12" spans="1:12">
      <c r="A12" s="7">
        <v>9</v>
      </c>
      <c r="B12" s="8" t="s">
        <v>93</v>
      </c>
      <c r="C12" s="9" t="s">
        <v>96</v>
      </c>
      <c r="D12" s="10">
        <v>1500</v>
      </c>
      <c r="E12" s="10">
        <v>2500</v>
      </c>
      <c r="F12" s="10">
        <v>500</v>
      </c>
      <c r="G12" s="11">
        <f t="shared" si="1"/>
        <v>4500</v>
      </c>
      <c r="H12" s="10"/>
      <c r="I12" s="10"/>
      <c r="J12" s="10">
        <v>150</v>
      </c>
      <c r="K12" s="10">
        <f t="shared" si="2"/>
        <v>150</v>
      </c>
      <c r="L12" s="24">
        <f t="shared" si="0"/>
        <v>4350</v>
      </c>
    </row>
    <row r="13" spans="1:12">
      <c r="A13" s="7">
        <v>10</v>
      </c>
      <c r="B13" s="8" t="s">
        <v>97</v>
      </c>
      <c r="C13" s="9" t="s">
        <v>96</v>
      </c>
      <c r="D13" s="10">
        <v>1500</v>
      </c>
      <c r="E13" s="10">
        <v>2400</v>
      </c>
      <c r="F13" s="10">
        <v>500</v>
      </c>
      <c r="G13" s="11">
        <f t="shared" si="1"/>
        <v>4400</v>
      </c>
      <c r="H13" s="10"/>
      <c r="I13" s="10"/>
      <c r="J13" s="10"/>
      <c r="K13" s="10">
        <f t="shared" si="2"/>
        <v>0</v>
      </c>
      <c r="L13" s="24">
        <f t="shared" si="0"/>
        <v>4400</v>
      </c>
    </row>
    <row r="14" spans="1:12">
      <c r="A14" s="7">
        <v>11</v>
      </c>
      <c r="B14" s="8" t="s">
        <v>98</v>
      </c>
      <c r="C14" s="9" t="s">
        <v>96</v>
      </c>
      <c r="D14" s="10">
        <v>1500</v>
      </c>
      <c r="E14" s="10">
        <v>2300</v>
      </c>
      <c r="F14" s="10">
        <v>500</v>
      </c>
      <c r="G14" s="11">
        <f t="shared" si="1"/>
        <v>4300</v>
      </c>
      <c r="H14" s="10"/>
      <c r="I14" s="10"/>
      <c r="J14" s="10"/>
      <c r="K14" s="10">
        <f t="shared" si="2"/>
        <v>0</v>
      </c>
      <c r="L14" s="24">
        <f t="shared" si="0"/>
        <v>4300</v>
      </c>
    </row>
    <row r="15" spans="1:12">
      <c r="A15" s="7">
        <v>12</v>
      </c>
      <c r="B15" s="8" t="s">
        <v>99</v>
      </c>
      <c r="C15" s="9" t="s">
        <v>96</v>
      </c>
      <c r="D15" s="10">
        <v>1500</v>
      </c>
      <c r="E15" s="10">
        <v>2100</v>
      </c>
      <c r="F15" s="10">
        <v>400</v>
      </c>
      <c r="G15" s="11">
        <f t="shared" si="1"/>
        <v>4000</v>
      </c>
      <c r="H15" s="10"/>
      <c r="I15" s="10">
        <v>100</v>
      </c>
      <c r="J15" s="10"/>
      <c r="K15" s="10">
        <f t="shared" si="2"/>
        <v>100</v>
      </c>
      <c r="L15" s="24">
        <f t="shared" si="0"/>
        <v>3900</v>
      </c>
    </row>
    <row r="16" spans="1:12">
      <c r="A16" s="7">
        <v>13</v>
      </c>
      <c r="B16" s="8" t="s">
        <v>100</v>
      </c>
      <c r="C16" s="9" t="s">
        <v>96</v>
      </c>
      <c r="D16" s="10">
        <v>1000</v>
      </c>
      <c r="E16" s="10">
        <v>700</v>
      </c>
      <c r="F16" s="10">
        <v>300</v>
      </c>
      <c r="G16" s="11">
        <f t="shared" si="1"/>
        <v>2000</v>
      </c>
      <c r="H16" s="10">
        <v>40</v>
      </c>
      <c r="I16" s="10"/>
      <c r="J16" s="10"/>
      <c r="K16" s="10">
        <f t="shared" si="2"/>
        <v>40</v>
      </c>
      <c r="L16" s="24">
        <f t="shared" si="0"/>
        <v>1960</v>
      </c>
    </row>
    <row r="17" spans="1:12">
      <c r="A17" s="7">
        <v>14</v>
      </c>
      <c r="B17" s="8" t="s">
        <v>93</v>
      </c>
      <c r="C17" s="9" t="s">
        <v>96</v>
      </c>
      <c r="D17" s="10">
        <v>1700</v>
      </c>
      <c r="E17" s="10">
        <v>1900</v>
      </c>
      <c r="F17" s="10">
        <v>300</v>
      </c>
      <c r="G17" s="11">
        <f t="shared" si="1"/>
        <v>3900</v>
      </c>
      <c r="H17" s="10"/>
      <c r="I17" s="10">
        <v>100</v>
      </c>
      <c r="J17" s="10"/>
      <c r="K17" s="10">
        <f t="shared" si="2"/>
        <v>100</v>
      </c>
      <c r="L17" s="24">
        <f t="shared" si="0"/>
        <v>3800</v>
      </c>
    </row>
    <row r="18" spans="1:12">
      <c r="A18" s="7">
        <v>15</v>
      </c>
      <c r="B18" s="8" t="s">
        <v>90</v>
      </c>
      <c r="C18" s="9" t="s">
        <v>96</v>
      </c>
      <c r="D18" s="10">
        <v>1300</v>
      </c>
      <c r="E18" s="10">
        <v>800</v>
      </c>
      <c r="F18" s="10">
        <v>300</v>
      </c>
      <c r="G18" s="11">
        <f t="shared" si="1"/>
        <v>2400</v>
      </c>
      <c r="H18" s="10">
        <v>20</v>
      </c>
      <c r="I18" s="10">
        <v>300</v>
      </c>
      <c r="J18" s="10"/>
      <c r="K18" s="10">
        <f t="shared" si="2"/>
        <v>320</v>
      </c>
      <c r="L18" s="24">
        <f t="shared" si="0"/>
        <v>2080</v>
      </c>
    </row>
    <row r="19" ht="15" spans="1:12">
      <c r="A19" s="12">
        <v>16</v>
      </c>
      <c r="B19" s="13" t="s">
        <v>101</v>
      </c>
      <c r="C19" s="14" t="s">
        <v>102</v>
      </c>
      <c r="D19" s="15">
        <v>500</v>
      </c>
      <c r="E19" s="15">
        <v>0</v>
      </c>
      <c r="F19" s="15">
        <v>100</v>
      </c>
      <c r="G19" s="16">
        <f t="shared" si="1"/>
        <v>600</v>
      </c>
      <c r="H19" s="15">
        <v>0</v>
      </c>
      <c r="I19" s="15">
        <v>0</v>
      </c>
      <c r="J19" s="15">
        <v>0</v>
      </c>
      <c r="K19" s="15">
        <f t="shared" si="2"/>
        <v>0</v>
      </c>
      <c r="L19" s="25">
        <f t="shared" si="0"/>
        <v>600</v>
      </c>
    </row>
    <row r="20" ht="15" spans="2:2">
      <c r="B20" s="1" t="s">
        <v>103</v>
      </c>
    </row>
    <row r="21" spans="1:4">
      <c r="A21" s="1" t="s">
        <v>104</v>
      </c>
      <c r="B21" s="1" t="s">
        <v>105</v>
      </c>
      <c r="C21" s="1" t="s">
        <v>106</v>
      </c>
      <c r="D21" s="1" t="s">
        <v>107</v>
      </c>
    </row>
    <row r="22" spans="1:4">
      <c r="A22" s="17" t="s">
        <v>88</v>
      </c>
      <c r="B22" s="1">
        <v>5000</v>
      </c>
      <c r="C22" s="1">
        <v>50</v>
      </c>
      <c r="D22" s="1">
        <v>4950</v>
      </c>
    </row>
    <row r="23" spans="1:4">
      <c r="A23" s="18" t="s">
        <v>89</v>
      </c>
      <c r="B23" s="1">
        <v>5000</v>
      </c>
      <c r="C23" s="1">
        <v>50</v>
      </c>
      <c r="D23" s="1">
        <v>4950</v>
      </c>
    </row>
    <row r="24" spans="1:4">
      <c r="A24" s="17" t="s">
        <v>90</v>
      </c>
      <c r="B24" s="1">
        <v>7300</v>
      </c>
      <c r="C24" s="1">
        <v>320</v>
      </c>
      <c r="D24" s="1">
        <v>6980</v>
      </c>
    </row>
    <row r="25" spans="1:5">
      <c r="A25" s="18" t="s">
        <v>89</v>
      </c>
      <c r="B25" s="1">
        <v>4900</v>
      </c>
      <c r="C25" s="1">
        <v>0</v>
      </c>
      <c r="D25" s="1">
        <v>4900</v>
      </c>
      <c r="E25" s="19"/>
    </row>
    <row r="26" spans="1:4">
      <c r="A26" s="18" t="s">
        <v>96</v>
      </c>
      <c r="B26" s="1">
        <v>2400</v>
      </c>
      <c r="C26" s="1">
        <v>320</v>
      </c>
      <c r="D26" s="1">
        <v>2080</v>
      </c>
    </row>
    <row r="27" spans="1:4">
      <c r="A27" s="17" t="s">
        <v>91</v>
      </c>
      <c r="B27" s="1">
        <v>5000</v>
      </c>
      <c r="C27" s="1">
        <v>50</v>
      </c>
      <c r="D27" s="1">
        <v>4950</v>
      </c>
    </row>
    <row r="28" spans="1:4">
      <c r="A28" s="18" t="s">
        <v>89</v>
      </c>
      <c r="B28" s="1">
        <v>5000</v>
      </c>
      <c r="C28" s="1">
        <v>50</v>
      </c>
      <c r="D28" s="1">
        <v>4950</v>
      </c>
    </row>
    <row r="29" spans="1:4">
      <c r="A29" s="17" t="s">
        <v>92</v>
      </c>
      <c r="B29" s="1">
        <v>9400</v>
      </c>
      <c r="C29" s="1">
        <v>0</v>
      </c>
      <c r="D29" s="1">
        <v>9400</v>
      </c>
    </row>
    <row r="30" spans="1:4">
      <c r="A30" s="18" t="s">
        <v>89</v>
      </c>
      <c r="B30" s="1">
        <v>4900</v>
      </c>
      <c r="C30" s="1">
        <v>0</v>
      </c>
      <c r="D30" s="1">
        <v>4900</v>
      </c>
    </row>
    <row r="31" spans="1:4">
      <c r="A31" s="18" t="s">
        <v>96</v>
      </c>
      <c r="B31" s="1">
        <v>4500</v>
      </c>
      <c r="C31" s="1">
        <v>0</v>
      </c>
      <c r="D31" s="1">
        <v>4500</v>
      </c>
    </row>
    <row r="32" spans="1:4">
      <c r="A32" s="17" t="s">
        <v>93</v>
      </c>
      <c r="B32" s="1">
        <v>13500</v>
      </c>
      <c r="C32" s="1">
        <v>250</v>
      </c>
      <c r="D32" s="1">
        <v>13250</v>
      </c>
    </row>
    <row r="33" spans="1:4">
      <c r="A33" s="18" t="s">
        <v>89</v>
      </c>
      <c r="B33" s="1">
        <v>5100</v>
      </c>
      <c r="C33" s="1">
        <v>0</v>
      </c>
      <c r="D33" s="1">
        <v>5100</v>
      </c>
    </row>
    <row r="34" spans="1:4">
      <c r="A34" s="18" t="s">
        <v>96</v>
      </c>
      <c r="B34" s="1">
        <v>8400</v>
      </c>
      <c r="C34" s="1">
        <v>250</v>
      </c>
      <c r="D34" s="1">
        <v>8150</v>
      </c>
    </row>
    <row r="35" spans="1:4">
      <c r="A35" s="17" t="s">
        <v>94</v>
      </c>
      <c r="B35" s="1">
        <v>4900</v>
      </c>
      <c r="C35" s="1">
        <v>150</v>
      </c>
      <c r="D35" s="1">
        <v>4750</v>
      </c>
    </row>
    <row r="36" spans="1:4">
      <c r="A36" s="18" t="s">
        <v>89</v>
      </c>
      <c r="B36" s="1">
        <v>4900</v>
      </c>
      <c r="C36" s="1">
        <v>150</v>
      </c>
      <c r="D36" s="1">
        <v>4750</v>
      </c>
    </row>
    <row r="37" spans="1:4">
      <c r="A37" s="17" t="s">
        <v>95</v>
      </c>
      <c r="B37" s="1">
        <v>4700</v>
      </c>
      <c r="C37" s="1">
        <v>0</v>
      </c>
      <c r="D37" s="1">
        <v>4700</v>
      </c>
    </row>
    <row r="38" spans="1:4">
      <c r="A38" s="18" t="s">
        <v>96</v>
      </c>
      <c r="B38" s="1">
        <v>4700</v>
      </c>
      <c r="C38" s="1">
        <v>0</v>
      </c>
      <c r="D38" s="1">
        <v>4700</v>
      </c>
    </row>
    <row r="39" spans="1:4">
      <c r="A39" s="17" t="s">
        <v>97</v>
      </c>
      <c r="B39" s="1">
        <v>4400</v>
      </c>
      <c r="C39" s="1">
        <v>0</v>
      </c>
      <c r="D39" s="1">
        <v>4400</v>
      </c>
    </row>
    <row r="40" spans="1:4">
      <c r="A40" s="18" t="s">
        <v>96</v>
      </c>
      <c r="B40" s="1">
        <v>4400</v>
      </c>
      <c r="C40" s="1">
        <v>0</v>
      </c>
      <c r="D40" s="1">
        <v>4400</v>
      </c>
    </row>
    <row r="41" spans="1:4">
      <c r="A41" s="17" t="s">
        <v>98</v>
      </c>
      <c r="B41" s="1">
        <v>4300</v>
      </c>
      <c r="C41" s="1">
        <v>0</v>
      </c>
      <c r="D41" s="1">
        <v>4300</v>
      </c>
    </row>
    <row r="42" spans="1:4">
      <c r="A42" s="18" t="s">
        <v>96</v>
      </c>
      <c r="B42" s="1">
        <v>4300</v>
      </c>
      <c r="C42" s="1">
        <v>0</v>
      </c>
      <c r="D42" s="1">
        <v>4300</v>
      </c>
    </row>
    <row r="43" spans="1:4">
      <c r="A43" s="17" t="s">
        <v>99</v>
      </c>
      <c r="B43" s="1">
        <v>4000</v>
      </c>
      <c r="C43" s="1">
        <v>100</v>
      </c>
      <c r="D43" s="1">
        <v>3900</v>
      </c>
    </row>
    <row r="44" spans="1:4">
      <c r="A44" s="18" t="s">
        <v>96</v>
      </c>
      <c r="B44" s="1">
        <v>4000</v>
      </c>
      <c r="C44" s="1">
        <v>100</v>
      </c>
      <c r="D44" s="1">
        <v>3900</v>
      </c>
    </row>
    <row r="45" spans="1:4">
      <c r="A45" s="17" t="s">
        <v>100</v>
      </c>
      <c r="B45" s="1">
        <v>2000</v>
      </c>
      <c r="C45" s="1">
        <v>40</v>
      </c>
      <c r="D45" s="1">
        <v>1960</v>
      </c>
    </row>
    <row r="46" spans="1:4">
      <c r="A46" s="18" t="s">
        <v>96</v>
      </c>
      <c r="B46" s="1">
        <v>2000</v>
      </c>
      <c r="C46" s="1">
        <v>40</v>
      </c>
      <c r="D46" s="1">
        <v>1960</v>
      </c>
    </row>
    <row r="47" spans="1:4">
      <c r="A47" s="17" t="s">
        <v>101</v>
      </c>
      <c r="B47" s="1">
        <v>600</v>
      </c>
      <c r="C47" s="1">
        <v>0</v>
      </c>
      <c r="D47" s="1">
        <v>600</v>
      </c>
    </row>
    <row r="48" spans="1:4">
      <c r="A48" s="18" t="s">
        <v>102</v>
      </c>
      <c r="B48" s="1">
        <v>600</v>
      </c>
      <c r="C48" s="1">
        <v>0</v>
      </c>
      <c r="D48" s="1">
        <v>600</v>
      </c>
    </row>
    <row r="49" spans="1:4">
      <c r="A49" s="17" t="s">
        <v>108</v>
      </c>
      <c r="B49" s="1">
        <v>65100</v>
      </c>
      <c r="C49" s="1">
        <v>960</v>
      </c>
      <c r="D49" s="1">
        <v>64140</v>
      </c>
    </row>
  </sheetData>
  <mergeCells count="1">
    <mergeCell ref="A1:L1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产品生产记录表</vt:lpstr>
      <vt:lpstr>产品销售记录表</vt:lpstr>
      <vt:lpstr>Chart1</vt:lpstr>
      <vt:lpstr>员工工资表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2004-02-23T07:49:00Z</dcterms:created>
  <dcterms:modified xsi:type="dcterms:W3CDTF">2020-05-13T10:34:30Z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