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首页" sheetId="1" r:id="rId1"/>
    <sheet name="支出明细" sheetId="2" r:id="rId2"/>
    <sheet name="收入明细" sheetId="3" r:id="rId3"/>
    <sheet name="综合统计1" sheetId="4" r:id="rId4"/>
    <sheet name="综合统计2" sheetId="5" r:id="rId5"/>
  </sheets>
  <calcPr calcId="144525"/>
</workbook>
</file>

<file path=xl/sharedStrings.xml><?xml version="1.0" encoding="utf-8"?>
<sst xmlns="http://schemas.openxmlformats.org/spreadsheetml/2006/main" count="173" uniqueCount="39">
  <si>
    <t>支出</t>
  </si>
  <si>
    <t>收入</t>
  </si>
  <si>
    <t>支  出  明  细</t>
  </si>
  <si>
    <t>元</t>
  </si>
  <si>
    <t>日期</t>
  </si>
  <si>
    <t>摘要</t>
  </si>
  <si>
    <t>金额（元）</t>
  </si>
  <si>
    <t>分类</t>
  </si>
  <si>
    <t>备注</t>
  </si>
  <si>
    <t>X月X日</t>
  </si>
  <si>
    <t>餐费伙食</t>
  </si>
  <si>
    <t>硬性消费</t>
  </si>
  <si>
    <t>进修培训费</t>
  </si>
  <si>
    <t>其它</t>
  </si>
  <si>
    <t>弹性消费</t>
  </si>
  <si>
    <t>旅行</t>
  </si>
  <si>
    <t>难以界定</t>
  </si>
  <si>
    <t>健身</t>
  </si>
  <si>
    <t>公共事业费</t>
  </si>
  <si>
    <t>衣着妆发</t>
  </si>
  <si>
    <t>交通费</t>
  </si>
  <si>
    <t>文化娱乐活动</t>
  </si>
  <si>
    <t>贷款信用卡</t>
  </si>
  <si>
    <t>通信流量费</t>
  </si>
  <si>
    <t>收  入  明  细</t>
  </si>
  <si>
    <t>工资</t>
  </si>
  <si>
    <t>固定收入</t>
  </si>
  <si>
    <t>理财收入</t>
  </si>
  <si>
    <t>定期理财到期</t>
  </si>
  <si>
    <t>弹性收入</t>
  </si>
  <si>
    <t>彩票中奖</t>
  </si>
  <si>
    <t>X月</t>
  </si>
  <si>
    <t>合计金额（元）</t>
  </si>
  <si>
    <t>比例</t>
  </si>
  <si>
    <t>个人评价</t>
  </si>
  <si>
    <t>超支</t>
  </si>
  <si>
    <t>房屋租金</t>
  </si>
  <si>
    <t>较为节省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</si>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</sst>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%"/>
  </numFmts>
  <fonts count="37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0"/>
      <name val="宋体"/>
      <charset val="134"/>
    </font>
    <font>
      <sz val="16"/>
      <color theme="0"/>
      <name val="宋体"/>
      <charset val="134"/>
    </font>
    <font>
      <sz val="12"/>
      <color theme="1"/>
      <name val="宋体"/>
      <charset val="134"/>
    </font>
    <font>
      <b/>
      <sz val="16"/>
      <color theme="0"/>
      <name val="宋体"/>
      <charset val="134"/>
    </font>
    <font>
      <b/>
      <sz val="12"/>
      <color theme="1"/>
      <name val="宋体"/>
      <charset val="134"/>
    </font>
    <font>
      <b/>
      <sz val="36"/>
      <color theme="0"/>
      <name val="宋体"/>
      <charset val="134"/>
    </font>
    <font>
      <sz val="36"/>
      <color theme="0"/>
      <name val="宋体"/>
      <charset val="134"/>
    </font>
    <font>
      <sz val="36"/>
      <color theme="0"/>
      <name val="字魂59号-创粗黑"/>
      <charset val="134"/>
    </font>
    <font>
      <b/>
      <sz val="48"/>
      <color theme="9"/>
      <name val="宋体"/>
      <charset val="134"/>
    </font>
    <font>
      <b/>
      <sz val="24"/>
      <color theme="9"/>
      <name val="宋体"/>
      <charset val="134"/>
    </font>
    <font>
      <b/>
      <sz val="48"/>
      <color theme="9"/>
      <name val="华文楷体"/>
      <charset val="134"/>
    </font>
    <font>
      <b/>
      <sz val="24"/>
      <color theme="9"/>
      <name val="字魂59号-创粗黑"/>
      <charset val="134"/>
    </font>
    <font>
      <sz val="50"/>
      <color theme="0"/>
      <name val="宋体"/>
      <charset val="134"/>
    </font>
    <font>
      <sz val="48"/>
      <color theme="0"/>
      <name val="宋体"/>
      <charset val="134"/>
    </font>
    <font>
      <sz val="40"/>
      <color theme="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double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19" borderId="14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/>
    <xf numFmtId="9" fontId="2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0" fillId="14" borderId="16" applyNumberFormat="0" applyFon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5" fillId="8" borderId="17" applyNumberFormat="0" applyAlignment="0" applyProtection="0">
      <alignment vertical="center"/>
    </xf>
    <xf numFmtId="0" fontId="19" fillId="8" borderId="14" applyNumberFormat="0" applyAlignment="0" applyProtection="0">
      <alignment vertical="center"/>
    </xf>
    <xf numFmtId="0" fontId="31" fillId="25" borderId="20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176" fontId="4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" fillId="2" borderId="0" xfId="0" applyFont="1" applyFill="1"/>
    <xf numFmtId="0" fontId="14" fillId="2" borderId="0" xfId="0" applyFont="1" applyFill="1" applyAlignment="1">
      <alignment vertical="center"/>
    </xf>
    <xf numFmtId="0" fontId="1" fillId="2" borderId="13" xfId="0" applyFont="1" applyFill="1" applyBorder="1"/>
    <xf numFmtId="0" fontId="15" fillId="2" borderId="0" xfId="0" applyFont="1" applyFill="1" applyAlignment="1">
      <alignment vertical="center"/>
    </xf>
    <xf numFmtId="0" fontId="16" fillId="2" borderId="0" xfId="1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4">
    <dxf>
      <font>
        <name val="宋体"/>
        <scheme val="none"/>
        <b val="0"/>
        <i val="0"/>
        <strike val="0"/>
        <u val="none"/>
        <sz val="12"/>
        <color theme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2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2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2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2"/>
        <color theme="1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2"/>
        <color theme="1"/>
      </font>
      <alignment horizontal="center" vertical="center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2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2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2"/>
        <color theme="1"/>
      </font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2"/>
        <color theme="1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name val="字魂36号-正文宋楷"/>
        <scheme val="none"/>
        <b val="0"/>
        <i val="0"/>
        <strike val="0"/>
        <u val="none"/>
        <sz val="12"/>
        <color theme="1"/>
      </font>
      <fill>
        <patternFill patternType="none"/>
      </fill>
      <alignment horizontal="center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name val="字魂36号-正文宋楷"/>
        <scheme val="none"/>
        <b val="0"/>
        <i val="0"/>
        <strike val="0"/>
        <u val="none"/>
        <sz val="12"/>
        <color theme="1"/>
      </font>
      <numFmt numFmtId="176" formatCode="0.0%"/>
      <fill>
        <patternFill patternType="none"/>
      </fill>
      <alignment horizontal="center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name val="字魂36号-正文宋楷"/>
        <scheme val="none"/>
        <b val="0"/>
        <i val="0"/>
        <strike val="0"/>
        <u val="none"/>
        <sz val="12"/>
        <color theme="1"/>
      </font>
      <fill>
        <patternFill patternType="none"/>
      </fill>
      <alignment horizontal="center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0" defaultTableStyle="TableStyleMedium2" defaultPivotStyle="PivotStyleMedium9"/>
  <colors>
    <mruColors>
      <color rgb="00BC5908"/>
      <color rgb="00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1"/>
              <c:layout>
                <c:manualLayout>
                  <c:x val="0.064585223111904"/>
                  <c:y val="-0.1187525582172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813295402149903"/>
                  <c:y val="-0.09193746442626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885056761163129"/>
                  <c:y val="-0.072783826004125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00465902618517"/>
                  <c:y val="-0.0344765491598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综合统计1!$D$2:$D$11</c:f>
              <c:strCache>
                <c:ptCount val="10"/>
                <c:pt idx="0">
                  <c:v>餐费伙食</c:v>
                </c:pt>
                <c:pt idx="1">
                  <c:v>通信流量费</c:v>
                </c:pt>
                <c:pt idx="2">
                  <c:v>公共事业费</c:v>
                </c:pt>
                <c:pt idx="3">
                  <c:v>交通费</c:v>
                </c:pt>
                <c:pt idx="4">
                  <c:v>文化娱乐活动</c:v>
                </c:pt>
                <c:pt idx="5">
                  <c:v>进修培训费</c:v>
                </c:pt>
                <c:pt idx="6">
                  <c:v>房屋租金</c:v>
                </c:pt>
                <c:pt idx="7">
                  <c:v>贷款信用卡</c:v>
                </c:pt>
                <c:pt idx="8">
                  <c:v>衣着妆发</c:v>
                </c:pt>
                <c:pt idx="9">
                  <c:v>其它</c:v>
                </c:pt>
              </c:strCache>
            </c:strRef>
          </c:cat>
          <c:val>
            <c:numRef>
              <c:f>综合统计1!$F$2:$F$11</c:f>
              <c:numCache>
                <c:formatCode>0.0%</c:formatCode>
                <c:ptCount val="10"/>
                <c:pt idx="0">
                  <c:v>0.100624566273421</c:v>
                </c:pt>
                <c:pt idx="1">
                  <c:v>0.0115660421003932</c:v>
                </c:pt>
                <c:pt idx="2">
                  <c:v>0.0231320842007865</c:v>
                </c:pt>
                <c:pt idx="3">
                  <c:v>0.0231320842007865</c:v>
                </c:pt>
                <c:pt idx="4">
                  <c:v>0.0138792505204719</c:v>
                </c:pt>
                <c:pt idx="5">
                  <c:v>0.46264168401573</c:v>
                </c:pt>
                <c:pt idx="6">
                  <c:v>0</c:v>
                </c:pt>
                <c:pt idx="7">
                  <c:v>0.0527411519777932</c:v>
                </c:pt>
                <c:pt idx="8">
                  <c:v>0.0231320842007865</c:v>
                </c:pt>
                <c:pt idx="9">
                  <c:v>0.289151052509831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3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4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5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6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7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8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9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/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624342707871"/>
          <c:y val="0.0787870529638363"/>
          <c:w val="0.468598428366962"/>
          <c:h val="0.773205322834292"/>
        </c:manualLayout>
      </c:layout>
      <c:doughnutChart>
        <c:varyColors val="1"/>
        <c:ser>
          <c:idx val="0"/>
          <c:order val="0"/>
          <c:explosion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dLbl>
              <c:idx val="1"/>
              <c:layout>
                <c:manualLayout>
                  <c:x val="-0.0777862000987165"/>
                  <c:y val="-0.1046288661704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strRef>
              <c:f>综合统计1!$D$13:$D$15</c:f>
              <c:strCache>
                <c:ptCount val="3"/>
                <c:pt idx="0">
                  <c:v>工资</c:v>
                </c:pt>
                <c:pt idx="1">
                  <c:v>理财收入</c:v>
                </c:pt>
                <c:pt idx="2">
                  <c:v>其它</c:v>
                </c:pt>
              </c:strCache>
            </c:strRef>
          </c:cat>
          <c:val>
            <c:numRef>
              <c:f>综合统计1!$F$13:$F$15</c:f>
              <c:numCache>
                <c:formatCode>0.0%</c:formatCode>
                <c:ptCount val="3"/>
                <c:pt idx="0">
                  <c:v>0.911575562700965</c:v>
                </c:pt>
                <c:pt idx="1">
                  <c:v>0.0241157556270096</c:v>
                </c:pt>
                <c:pt idx="2">
                  <c:v>0.0643086816720257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>
        <c:manualLayout>
          <c:xMode val="edge"/>
          <c:yMode val="edge"/>
          <c:x val="0.686839040325317"/>
          <c:y val="0.0549795368088964"/>
          <c:w val="0.140620585587003"/>
          <c:h val="0.220889928390854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6"/>
                </a:gs>
                <a:gs pos="0">
                  <a:schemeClr val="accent6">
                    <a:lumMod val="20000"/>
                    <a:lumOff val="80000"/>
                  </a:schemeClr>
                </a:gs>
                <a:gs pos="0">
                  <a:schemeClr val="accent6">
                    <a:lumMod val="75000"/>
                  </a:schemeClr>
                </a:gs>
                <a:gs pos="100000">
                  <a:schemeClr val="bg1"/>
                </a:gs>
              </a:gsLst>
              <a:lin ang="15600000" scaled="0"/>
              <a:tileRect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综合统计2!$D$2:$D$4</c:f>
              <c:strCache>
                <c:ptCount val="3"/>
                <c:pt idx="0">
                  <c:v>硬性消费</c:v>
                </c:pt>
                <c:pt idx="1">
                  <c:v>弹性消费</c:v>
                </c:pt>
                <c:pt idx="2">
                  <c:v>难以界定</c:v>
                </c:pt>
              </c:strCache>
            </c:strRef>
          </c:cat>
          <c:val>
            <c:numRef>
              <c:f>综合统计2!$E$2:$E$4</c:f>
              <c:numCache>
                <c:formatCode>General</c:formatCode>
                <c:ptCount val="3"/>
                <c:pt idx="0">
                  <c:v>5826</c:v>
                </c:pt>
                <c:pt idx="1">
                  <c:v>2320</c:v>
                </c:pt>
                <c:pt idx="2">
                  <c:v>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180118656"/>
        <c:axId val="180120192"/>
      </c:barChart>
      <c:catAx>
        <c:axId val="180118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0120192"/>
        <c:crosses val="autoZero"/>
        <c:auto val="1"/>
        <c:lblAlgn val="ctr"/>
        <c:lblOffset val="100"/>
        <c:noMultiLvlLbl val="0"/>
      </c:catAx>
      <c:valAx>
        <c:axId val="18012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011865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05285597246495"/>
          <c:y val="0.124498584026553"/>
          <c:w val="0.918942880550701"/>
          <c:h val="0.75173730572546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61000">
                  <a:srgbClr val="95B3D7"/>
                </a:gs>
                <a:gs pos="0">
                  <a:srgbClr val="C9D8EB"/>
                </a:gs>
                <a:gs pos="0">
                  <a:schemeClr val="accent1">
                    <a:lumMod val="62000"/>
                    <a:lumOff val="38000"/>
                  </a:schemeClr>
                </a:gs>
                <a:gs pos="0">
                  <a:srgbClr val="B5C9E3"/>
                </a:gs>
                <a:gs pos="0">
                  <a:srgbClr val="A7BFDE"/>
                </a:gs>
                <a:gs pos="0">
                  <a:schemeClr val="accent1">
                    <a:lumMod val="53000"/>
                    <a:lumOff val="47000"/>
                  </a:schemeClr>
                </a:gs>
                <a:gs pos="0">
                  <a:schemeClr val="accent6">
                    <a:lumMod val="20000"/>
                    <a:lumOff val="80000"/>
                  </a:schemeClr>
                </a:gs>
                <a:gs pos="0">
                  <a:schemeClr val="accent1"/>
                </a:gs>
                <a:gs pos="100000">
                  <a:schemeClr val="accent1">
                    <a:lumMod val="20000"/>
                    <a:lumOff val="80000"/>
                  </a:schemeClr>
                </a:gs>
              </a:gsLst>
              <a:lin ang="156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  <a:sym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综合统计2!$D$5:$D$7</c:f>
              <c:strCache>
                <c:ptCount val="3"/>
                <c:pt idx="0">
                  <c:v>固定收入</c:v>
                </c:pt>
                <c:pt idx="1">
                  <c:v>弹性收入</c:v>
                </c:pt>
                <c:pt idx="2">
                  <c:v>难以界定</c:v>
                </c:pt>
              </c:strCache>
            </c:strRef>
          </c:cat>
          <c:val>
            <c:numRef>
              <c:f>综合统计2!$E$5:$E$7</c:f>
              <c:numCache>
                <c:formatCode>General</c:formatCode>
                <c:ptCount val="3"/>
                <c:pt idx="0">
                  <c:v>5670</c:v>
                </c:pt>
                <c:pt idx="1">
                  <c:v>400</c:v>
                </c:pt>
                <c:pt idx="2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1"/>
        <c:axId val="185010816"/>
        <c:axId val="185012608"/>
      </c:barChart>
      <c:catAx>
        <c:axId val="185010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5012608"/>
        <c:crosses val="autoZero"/>
        <c:auto val="1"/>
        <c:lblAlgn val="ctr"/>
        <c:lblOffset val="100"/>
        <c:noMultiLvlLbl val="0"/>
      </c:catAx>
      <c:valAx>
        <c:axId val="18501260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18501081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9318;&#39029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143625</xdr:colOff>
      <xdr:row>4</xdr:row>
      <xdr:rowOff>90961</xdr:rowOff>
    </xdr:from>
    <xdr:to>
      <xdr:col>13</xdr:col>
      <xdr:colOff>325548</xdr:colOff>
      <xdr:row>12</xdr:row>
      <xdr:rowOff>19150</xdr:rowOff>
    </xdr:to>
    <xdr:sp>
      <xdr:nvSpPr>
        <xdr:cNvPr id="13" name="椭圆 12"/>
        <xdr:cNvSpPr/>
      </xdr:nvSpPr>
      <xdr:spPr>
        <a:xfrm>
          <a:off x="5975350" y="776605"/>
          <a:ext cx="2929890" cy="130873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9</xdr:col>
      <xdr:colOff>138039</xdr:colOff>
      <xdr:row>16</xdr:row>
      <xdr:rowOff>71013</xdr:rowOff>
    </xdr:from>
    <xdr:to>
      <xdr:col>13</xdr:col>
      <xdr:colOff>319962</xdr:colOff>
      <xdr:row>23</xdr:row>
      <xdr:rowOff>171549</xdr:rowOff>
    </xdr:to>
    <xdr:sp>
      <xdr:nvSpPr>
        <xdr:cNvPr id="14" name="椭圆 13"/>
        <xdr:cNvSpPr/>
      </xdr:nvSpPr>
      <xdr:spPr>
        <a:xfrm>
          <a:off x="5969635" y="2825115"/>
          <a:ext cx="2929890" cy="1310005"/>
        </a:xfrm>
        <a:prstGeom prst="ellipse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/>
        </a:p>
      </xdr:txBody>
    </xdr:sp>
    <xdr:clientData/>
  </xdr:twoCellAnchor>
  <xdr:twoCellAnchor>
    <xdr:from>
      <xdr:col>1</xdr:col>
      <xdr:colOff>588854</xdr:colOff>
      <xdr:row>7</xdr:row>
      <xdr:rowOff>62236</xdr:rowOff>
    </xdr:from>
    <xdr:to>
      <xdr:col>8</xdr:col>
      <xdr:colOff>38300</xdr:colOff>
      <xdr:row>19</xdr:row>
      <xdr:rowOff>157985</xdr:rowOff>
    </xdr:to>
    <xdr:sp>
      <xdr:nvSpPr>
        <xdr:cNvPr id="8" name="圆角矩形 7"/>
        <xdr:cNvSpPr/>
      </xdr:nvSpPr>
      <xdr:spPr>
        <a:xfrm>
          <a:off x="929005" y="1264920"/>
          <a:ext cx="4255135" cy="2165350"/>
        </a:xfrm>
        <a:prstGeom prst="roundRect">
          <a:avLst>
            <a:gd name="adj" fmla="val 12557"/>
          </a:avLst>
        </a:prstGeom>
        <a:gradFill>
          <a:gsLst>
            <a:gs pos="0">
              <a:schemeClr val="bg1">
                <a:lumMod val="80000"/>
              </a:schemeClr>
            </a:gs>
            <a:gs pos="100000">
              <a:schemeClr val="bg1">
                <a:lumMod val="97000"/>
              </a:schemeClr>
            </a:gs>
          </a:gsLst>
          <a:lin ang="2700000" scaled="1"/>
        </a:gradFill>
        <a:ln w="22225">
          <a:gradFill flip="none" rotWithShape="1">
            <a:gsLst>
              <a:gs pos="0">
                <a:schemeClr val="bg1"/>
              </a:gs>
              <a:gs pos="100000">
                <a:schemeClr val="bg1">
                  <a:lumMod val="75000"/>
                </a:schemeClr>
              </a:gs>
            </a:gsLst>
            <a:lin ang="2700000" scaled="1"/>
            <a:tileRect/>
          </a:gradFill>
        </a:ln>
        <a:effectLst>
          <a:outerShdw blurRad="444500" dist="177800" dir="2700000" algn="tl" rotWithShape="0">
            <a:prstClr val="black">
              <a:alpha val="3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zh-CN" altLang="en-US">
            <a:solidFill>
              <a:schemeClr val="tx1">
                <a:lumMod val="65000"/>
                <a:lumOff val="35000"/>
              </a:schemeClr>
            </a:solidFill>
            <a:ea typeface="微软雅黑" panose="020B0503020204020204" pitchFamily="34" charset="-122"/>
          </a:endParaRPr>
        </a:p>
      </xdr:txBody>
    </xdr:sp>
    <xdr:clientData/>
  </xdr:twoCellAnchor>
  <xdr:twoCellAnchor>
    <xdr:from>
      <xdr:col>2</xdr:col>
      <xdr:colOff>311185</xdr:colOff>
      <xdr:row>8</xdr:row>
      <xdr:rowOff>43088</xdr:rowOff>
    </xdr:from>
    <xdr:to>
      <xdr:col>7</xdr:col>
      <xdr:colOff>124475</xdr:colOff>
      <xdr:row>18</xdr:row>
      <xdr:rowOff>124474</xdr:rowOff>
    </xdr:to>
    <xdr:sp>
      <xdr:nvSpPr>
        <xdr:cNvPr id="2" name="TextBox 1"/>
        <xdr:cNvSpPr txBox="1"/>
      </xdr:nvSpPr>
      <xdr:spPr>
        <a:xfrm>
          <a:off x="1337310" y="1417955"/>
          <a:ext cx="3247390" cy="1806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5000">
              <a:solidFill>
                <a:schemeClr val="accent1">
                  <a:lumMod val="75000"/>
                </a:schemeClr>
              </a:solidFill>
              <a:latin typeface="宋体" panose="02010600030101010101" pitchFamily="7" charset="-122"/>
              <a:ea typeface="宋体" panose="02010600030101010101" pitchFamily="7" charset="-122"/>
            </a:rPr>
            <a:t>个人收支管理系统</a:t>
          </a:r>
          <a:endParaRPr lang="zh-CN" altLang="en-US" sz="5000">
            <a:solidFill>
              <a:schemeClr val="accent1">
                <a:lumMod val="75000"/>
              </a:schemeClr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387799</xdr:colOff>
      <xdr:row>1</xdr:row>
      <xdr:rowOff>57445</xdr:rowOff>
    </xdr:from>
    <xdr:to>
      <xdr:col>8</xdr:col>
      <xdr:colOff>0</xdr:colOff>
      <xdr:row>2</xdr:row>
      <xdr:rowOff>86171</xdr:rowOff>
    </xdr:to>
    <xdr:sp>
      <xdr:nvSpPr>
        <xdr:cNvPr id="7" name="TextBox 6"/>
        <xdr:cNvSpPr txBox="1"/>
      </xdr:nvSpPr>
      <xdr:spPr>
        <a:xfrm>
          <a:off x="7336790" y="339725"/>
          <a:ext cx="1908810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CN" altLang="en-US" sz="2400" b="1">
              <a:solidFill>
                <a:schemeClr val="accent6"/>
              </a:solidFill>
              <a:latin typeface="宋体" panose="02010600030101010101" pitchFamily="7" charset="-122"/>
              <a:ea typeface="宋体" panose="02010600030101010101" pitchFamily="7" charset="-122"/>
            </a:rPr>
            <a:t>支出总金额</a:t>
          </a:r>
          <a:endParaRPr lang="zh-CN" altLang="en-US" sz="2400" b="1">
            <a:solidFill>
              <a:schemeClr val="accent6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258521</xdr:colOff>
      <xdr:row>1</xdr:row>
      <xdr:rowOff>23937</xdr:rowOff>
    </xdr:from>
    <xdr:to>
      <xdr:col>0</xdr:col>
      <xdr:colOff>526617</xdr:colOff>
      <xdr:row>2</xdr:row>
      <xdr:rowOff>33512</xdr:rowOff>
    </xdr:to>
    <xdr:sp>
      <xdr:nvSpPr>
        <xdr:cNvPr id="3" name="燕尾形 2">
          <a:hlinkClick xmlns:r="http://schemas.openxmlformats.org/officeDocument/2006/relationships" r:id="rId1"/>
        </xdr:cNvPr>
        <xdr:cNvSpPr/>
      </xdr:nvSpPr>
      <xdr:spPr>
        <a:xfrm rot="10800000">
          <a:off x="258445" y="306070"/>
          <a:ext cx="267970" cy="292100"/>
        </a:xfrm>
        <a:prstGeom prst="chevron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5</xdr:col>
      <xdr:colOff>440461</xdr:colOff>
      <xdr:row>1</xdr:row>
      <xdr:rowOff>47871</xdr:rowOff>
    </xdr:from>
    <xdr:to>
      <xdr:col>8</xdr:col>
      <xdr:colOff>0</xdr:colOff>
      <xdr:row>2</xdr:row>
      <xdr:rowOff>76597</xdr:rowOff>
    </xdr:to>
    <xdr:sp>
      <xdr:nvSpPr>
        <xdr:cNvPr id="3" name="TextBox 2"/>
        <xdr:cNvSpPr txBox="1"/>
      </xdr:nvSpPr>
      <xdr:spPr>
        <a:xfrm>
          <a:off x="7389495" y="330200"/>
          <a:ext cx="1856105" cy="311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zh-CN" altLang="en-US" sz="2400" b="1">
              <a:solidFill>
                <a:schemeClr val="accent6"/>
              </a:solidFill>
              <a:latin typeface="宋体" panose="02010600030101010101" pitchFamily="7" charset="-122"/>
              <a:ea typeface="宋体" panose="02010600030101010101" pitchFamily="7" charset="-122"/>
            </a:rPr>
            <a:t>收入总金额</a:t>
          </a:r>
          <a:endParaRPr lang="zh-CN" altLang="en-US" sz="2400" b="1">
            <a:solidFill>
              <a:schemeClr val="accent6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0</xdr:col>
      <xdr:colOff>253736</xdr:colOff>
      <xdr:row>0</xdr:row>
      <xdr:rowOff>282457</xdr:rowOff>
    </xdr:from>
    <xdr:to>
      <xdr:col>0</xdr:col>
      <xdr:colOff>521832</xdr:colOff>
      <xdr:row>2</xdr:row>
      <xdr:rowOff>9573</xdr:rowOff>
    </xdr:to>
    <xdr:sp>
      <xdr:nvSpPr>
        <xdr:cNvPr id="4" name="燕尾形 3">
          <a:hlinkClick xmlns:r="http://schemas.openxmlformats.org/officeDocument/2006/relationships" r:id="rId1"/>
        </xdr:cNvPr>
        <xdr:cNvSpPr/>
      </xdr:nvSpPr>
      <xdr:spPr>
        <a:xfrm rot="10800000">
          <a:off x="253365" y="281940"/>
          <a:ext cx="267970" cy="292735"/>
        </a:xfrm>
        <a:prstGeom prst="chevron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CN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16</xdr:row>
      <xdr:rowOff>126868</xdr:rowOff>
    </xdr:from>
    <xdr:to>
      <xdr:col>4</xdr:col>
      <xdr:colOff>1182497</xdr:colOff>
      <xdr:row>35</xdr:row>
      <xdr:rowOff>14363</xdr:rowOff>
    </xdr:to>
    <xdr:graphicFrame>
      <xdr:nvGraphicFramePr>
        <xdr:cNvPr id="2" name="图表 1"/>
        <xdr:cNvGraphicFramePr/>
      </xdr:nvGraphicFramePr>
      <xdr:xfrm>
        <a:off x="1371600" y="4572000"/>
        <a:ext cx="4271010" cy="314515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493105</xdr:colOff>
      <xdr:row>20</xdr:row>
      <xdr:rowOff>148410</xdr:rowOff>
    </xdr:from>
    <xdr:to>
      <xdr:col>2</xdr:col>
      <xdr:colOff>86173</xdr:colOff>
      <xdr:row>31</xdr:row>
      <xdr:rowOff>153197</xdr:rowOff>
    </xdr:to>
    <xdr:sp>
      <xdr:nvSpPr>
        <xdr:cNvPr id="3" name="TextBox 2"/>
        <xdr:cNvSpPr txBox="1"/>
      </xdr:nvSpPr>
      <xdr:spPr>
        <a:xfrm>
          <a:off x="1178560" y="5279390"/>
          <a:ext cx="278765" cy="18910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1400" b="1">
              <a:ln>
                <a:noFill/>
              </a:ln>
            </a:rPr>
            <a:t>支出比例分布</a:t>
          </a:r>
          <a:endParaRPr lang="zh-CN" altLang="en-US" sz="1400" b="1">
            <a:ln>
              <a:noFill/>
            </a:ln>
          </a:endParaRPr>
        </a:p>
      </xdr:txBody>
    </xdr:sp>
    <xdr:clientData/>
  </xdr:twoCellAnchor>
  <xdr:twoCellAnchor>
    <xdr:from>
      <xdr:col>4</xdr:col>
      <xdr:colOff>722901</xdr:colOff>
      <xdr:row>17</xdr:row>
      <xdr:rowOff>69416</xdr:rowOff>
    </xdr:from>
    <xdr:to>
      <xdr:col>8</xdr:col>
      <xdr:colOff>52662</xdr:colOff>
      <xdr:row>35</xdr:row>
      <xdr:rowOff>86174</xdr:rowOff>
    </xdr:to>
    <xdr:graphicFrame>
      <xdr:nvGraphicFramePr>
        <xdr:cNvPr id="4" name="图表 3"/>
        <xdr:cNvGraphicFramePr/>
      </xdr:nvGraphicFramePr>
      <xdr:xfrm>
        <a:off x="5182870" y="4686300"/>
        <a:ext cx="5496560" cy="310261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1296595</xdr:colOff>
      <xdr:row>21</xdr:row>
      <xdr:rowOff>147614</xdr:rowOff>
    </xdr:from>
    <xdr:to>
      <xdr:col>7</xdr:col>
      <xdr:colOff>167560</xdr:colOff>
      <xdr:row>30</xdr:row>
      <xdr:rowOff>153199</xdr:rowOff>
    </xdr:to>
    <xdr:sp>
      <xdr:nvSpPr>
        <xdr:cNvPr id="5" name="TextBox 4"/>
        <xdr:cNvSpPr txBox="1"/>
      </xdr:nvSpPr>
      <xdr:spPr>
        <a:xfrm>
          <a:off x="9733915" y="5450205"/>
          <a:ext cx="374650" cy="154876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1400" b="1">
              <a:ln>
                <a:noFill/>
              </a:ln>
              <a:latin typeface="宋体" panose="02010600030101010101" pitchFamily="7" charset="-122"/>
              <a:ea typeface="宋体" panose="02010600030101010101" pitchFamily="7" charset="-122"/>
            </a:rPr>
            <a:t>收入比例分布</a:t>
          </a:r>
          <a:endParaRPr lang="zh-CN" altLang="en-US" sz="1400" b="1">
            <a:ln>
              <a:noFill/>
            </a:ln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0</xdr:colOff>
      <xdr:row>8</xdr:row>
      <xdr:rowOff>7181</xdr:rowOff>
    </xdr:from>
    <xdr:to>
      <xdr:col>4</xdr:col>
      <xdr:colOff>780351</xdr:colOff>
      <xdr:row>23</xdr:row>
      <xdr:rowOff>114898</xdr:rowOff>
    </xdr:to>
    <xdr:graphicFrame>
      <xdr:nvGraphicFramePr>
        <xdr:cNvPr id="3" name="图表 2"/>
        <xdr:cNvGraphicFramePr/>
      </xdr:nvGraphicFramePr>
      <xdr:xfrm>
        <a:off x="1371600" y="2200910"/>
        <a:ext cx="3649980" cy="26790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727689</xdr:colOff>
      <xdr:row>8</xdr:row>
      <xdr:rowOff>19149</xdr:rowOff>
    </xdr:from>
    <xdr:to>
      <xdr:col>6</xdr:col>
      <xdr:colOff>1225583</xdr:colOff>
      <xdr:row>23</xdr:row>
      <xdr:rowOff>86173</xdr:rowOff>
    </xdr:to>
    <xdr:graphicFrame>
      <xdr:nvGraphicFramePr>
        <xdr:cNvPr id="4" name="图表 3"/>
        <xdr:cNvGraphicFramePr/>
      </xdr:nvGraphicFramePr>
      <xdr:xfrm>
        <a:off x="4968875" y="2212975"/>
        <a:ext cx="3734435" cy="263842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828226</xdr:colOff>
      <xdr:row>23</xdr:row>
      <xdr:rowOff>172347</xdr:rowOff>
    </xdr:from>
    <xdr:to>
      <xdr:col>3</xdr:col>
      <xdr:colOff>1350057</xdr:colOff>
      <xdr:row>26</xdr:row>
      <xdr:rowOff>47874</xdr:rowOff>
    </xdr:to>
    <xdr:sp>
      <xdr:nvSpPr>
        <xdr:cNvPr id="5" name="TextBox 4"/>
        <xdr:cNvSpPr txBox="1"/>
      </xdr:nvSpPr>
      <xdr:spPr>
        <a:xfrm>
          <a:off x="2199640" y="4937125"/>
          <a:ext cx="157353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1400" b="1">
              <a:ln>
                <a:noFill/>
              </a:ln>
              <a:latin typeface="宋体" panose="02010600030101010101" pitchFamily="7" charset="-122"/>
              <a:ea typeface="宋体" panose="02010600030101010101" pitchFamily="7" charset="-122"/>
            </a:rPr>
            <a:t>支出类型分布</a:t>
          </a:r>
          <a:endParaRPr lang="zh-CN" altLang="en-US" sz="1400" b="1">
            <a:ln>
              <a:noFill/>
            </a:ln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  <xdr:twoCellAnchor>
    <xdr:from>
      <xdr:col>4</xdr:col>
      <xdr:colOff>1666026</xdr:colOff>
      <xdr:row>23</xdr:row>
      <xdr:rowOff>153198</xdr:rowOff>
    </xdr:from>
    <xdr:to>
      <xdr:col>6</xdr:col>
      <xdr:colOff>129261</xdr:colOff>
      <xdr:row>26</xdr:row>
      <xdr:rowOff>28725</xdr:rowOff>
    </xdr:to>
    <xdr:sp>
      <xdr:nvSpPr>
        <xdr:cNvPr id="6" name="TextBox 5"/>
        <xdr:cNvSpPr txBox="1"/>
      </xdr:nvSpPr>
      <xdr:spPr>
        <a:xfrm>
          <a:off x="5907405" y="4918710"/>
          <a:ext cx="1699260" cy="3898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zh-CN" altLang="en-US" sz="1400" b="1">
              <a:ln>
                <a:noFill/>
              </a:ln>
              <a:latin typeface="宋体" panose="02010600030101010101" pitchFamily="7" charset="-122"/>
              <a:ea typeface="宋体" panose="02010600030101010101" pitchFamily="7" charset="-122"/>
            </a:rPr>
            <a:t>收入类型分布</a:t>
          </a:r>
          <a:endParaRPr lang="zh-CN" altLang="en-US" sz="1400" b="1">
            <a:ln>
              <a:noFill/>
            </a:ln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6" name="表6" displayName="表6" ref="A5:E49" totalsRowShown="0">
  <tableColumns count="5">
    <tableColumn id="1" name="日期" dataDxfId="0"/>
    <tableColumn id="2" name="摘要" dataDxfId="1"/>
    <tableColumn id="3" name="金额（元）" dataDxfId="2"/>
    <tableColumn id="4" name="分类" dataDxfId="3"/>
    <tableColumn id="5" name="备注" dataDxfId="4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7" name="表7" displayName="表7" ref="A5:E49" totalsRowShown="0">
  <tableColumns count="5">
    <tableColumn id="1" name="日期" dataDxfId="5"/>
    <tableColumn id="2" name="摘要" dataDxfId="6"/>
    <tableColumn id="3" name="金额（元）" dataDxfId="7"/>
    <tableColumn id="4" name="分类" dataDxfId="8"/>
    <tableColumn id="5" name="备注" dataDxfId="9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1" name="表1" displayName="表1" ref="D1:G16" totalsRowShown="0">
  <tableColumns count="4">
    <tableColumn id="2" name="摘要" dataDxfId="10"/>
    <tableColumn id="3" name="合计金额（元）" dataDxfId="11"/>
    <tableColumn id="6" name="比例" dataDxfId="12"/>
    <tableColumn id="5" name="个人评价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showGridLines="0" tabSelected="1" workbookViewId="0">
      <selection activeCell="R35" sqref="R35"/>
    </sheetView>
  </sheetViews>
  <sheetFormatPr defaultColWidth="9" defaultRowHeight="13.5"/>
  <cols>
    <col min="1" max="1" width="4.46666666666667" style="34" customWidth="1"/>
    <col min="2" max="2" width="9" style="34"/>
    <col min="3" max="3" width="9.06666666666667" style="34" customWidth="1"/>
    <col min="4" max="11" width="9" style="34"/>
    <col min="12" max="12" width="9.06666666666667" style="34" customWidth="1"/>
    <col min="13" max="14" width="9" style="34"/>
    <col min="15" max="15" width="4.46666666666667" style="34" customWidth="1"/>
    <col min="16" max="16384" width="9" style="34"/>
  </cols>
  <sheetData>
    <row r="1" spans="1:1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</row>
    <row r="4" spans="1:1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ht="13.6" customHeight="1" spans="1:15">
      <c r="A6" s="40"/>
      <c r="B6" s="40"/>
      <c r="C6" s="41"/>
      <c r="D6" s="41"/>
      <c r="E6" s="41"/>
      <c r="F6" s="41"/>
      <c r="G6" s="41"/>
      <c r="H6" s="41"/>
      <c r="I6" s="43"/>
      <c r="J6" s="43"/>
      <c r="K6" s="43"/>
      <c r="L6" s="43"/>
      <c r="M6" s="43"/>
      <c r="N6" s="40"/>
      <c r="O6" s="40"/>
    </row>
    <row r="7" ht="13.6" customHeight="1" spans="1:15">
      <c r="A7" s="40"/>
      <c r="B7" s="40"/>
      <c r="C7" s="41"/>
      <c r="D7" s="41"/>
      <c r="E7" s="41"/>
      <c r="F7" s="41"/>
      <c r="G7" s="41"/>
      <c r="H7" s="41"/>
      <c r="I7" s="43"/>
      <c r="J7" s="43"/>
      <c r="K7" s="43"/>
      <c r="L7" s="44" t="s">
        <v>0</v>
      </c>
      <c r="M7" s="44"/>
      <c r="N7" s="44"/>
      <c r="O7" s="40"/>
    </row>
    <row r="8" ht="13.6" customHeight="1" spans="1:15">
      <c r="A8" s="40"/>
      <c r="B8" s="40"/>
      <c r="C8" s="41"/>
      <c r="D8" s="41"/>
      <c r="E8" s="41"/>
      <c r="F8" s="41"/>
      <c r="G8" s="41"/>
      <c r="H8" s="41"/>
      <c r="I8" s="43"/>
      <c r="J8" s="43"/>
      <c r="K8" s="43"/>
      <c r="L8" s="44"/>
      <c r="M8" s="44"/>
      <c r="N8" s="44"/>
      <c r="O8" s="40"/>
    </row>
    <row r="9" ht="13.6" customHeight="1" spans="1:15">
      <c r="A9" s="40"/>
      <c r="B9" s="40"/>
      <c r="C9" s="41"/>
      <c r="D9" s="41"/>
      <c r="E9" s="41"/>
      <c r="F9" s="41"/>
      <c r="G9" s="41"/>
      <c r="H9" s="41"/>
      <c r="I9" s="43"/>
      <c r="J9" s="43"/>
      <c r="K9" s="43"/>
      <c r="L9" s="44"/>
      <c r="M9" s="44"/>
      <c r="N9" s="44"/>
      <c r="O9" s="40"/>
    </row>
    <row r="10" ht="13.6" customHeight="1" spans="1:15">
      <c r="A10" s="40"/>
      <c r="B10" s="40"/>
      <c r="C10" s="41"/>
      <c r="D10" s="41"/>
      <c r="E10" s="41"/>
      <c r="F10" s="41"/>
      <c r="G10" s="41"/>
      <c r="H10" s="41"/>
      <c r="I10" s="43"/>
      <c r="J10" s="43"/>
      <c r="K10" s="43"/>
      <c r="L10" s="44"/>
      <c r="M10" s="44"/>
      <c r="N10" s="44"/>
      <c r="O10" s="40"/>
    </row>
    <row r="11" ht="13.6" customHeight="1" spans="1:15">
      <c r="A11" s="40"/>
      <c r="B11" s="40"/>
      <c r="C11" s="41"/>
      <c r="D11" s="41"/>
      <c r="E11" s="41"/>
      <c r="F11" s="41"/>
      <c r="G11" s="41"/>
      <c r="H11" s="41"/>
      <c r="I11" s="43"/>
      <c r="J11" s="43"/>
      <c r="K11" s="43"/>
      <c r="L11" s="43"/>
      <c r="M11" s="43"/>
      <c r="N11" s="40"/>
      <c r="O11" s="40"/>
    </row>
    <row r="12" ht="13.6" customHeight="1" spans="1:15">
      <c r="A12" s="40"/>
      <c r="B12" s="40"/>
      <c r="C12" s="41"/>
      <c r="D12" s="41"/>
      <c r="E12" s="41"/>
      <c r="F12" s="41"/>
      <c r="G12" s="41"/>
      <c r="H12" s="41"/>
      <c r="I12" s="43"/>
      <c r="J12" s="43"/>
      <c r="K12" s="43"/>
      <c r="L12" s="40"/>
      <c r="M12" s="40"/>
      <c r="N12" s="40"/>
      <c r="O12" s="40"/>
    </row>
    <row r="13" ht="13.6" customHeight="1" spans="1:15">
      <c r="A13" s="40"/>
      <c r="B13" s="40"/>
      <c r="C13" s="41"/>
      <c r="D13" s="41"/>
      <c r="E13" s="41"/>
      <c r="F13" s="41"/>
      <c r="G13" s="41"/>
      <c r="H13" s="41"/>
      <c r="I13" s="43"/>
      <c r="J13" s="43"/>
      <c r="K13" s="43"/>
      <c r="L13" s="40"/>
      <c r="M13" s="40"/>
      <c r="N13" s="40"/>
      <c r="O13" s="40"/>
    </row>
    <row r="14" spans="1:1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ht="13.6" customHeight="1" spans="1:1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ht="13.6" customHeight="1" spans="1:15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ht="13.6" customHeight="1" spans="1:15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ht="13.6" customHeight="1" spans="1:15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4" t="s">
        <v>1</v>
      </c>
      <c r="M19" s="44"/>
      <c r="N19" s="44"/>
      <c r="O19" s="40"/>
    </row>
    <row r="20" ht="13.6" customHeight="1" spans="1: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4"/>
      <c r="M20" s="44"/>
      <c r="N20" s="44"/>
      <c r="O20" s="40"/>
    </row>
    <row r="21" ht="13.6" customHeight="1" spans="1: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4"/>
      <c r="M21" s="44"/>
      <c r="N21" s="44"/>
      <c r="O21" s="40"/>
    </row>
    <row r="22" ht="13.6" customHeight="1" spans="1: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4"/>
      <c r="M22" s="44"/>
      <c r="N22" s="44"/>
      <c r="O22" s="40"/>
    </row>
    <row r="23" ht="13.6" customHeight="1" spans="1: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</row>
    <row r="26" spans="1: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</row>
    <row r="27" spans="1: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</row>
    <row r="28" spans="1:15">
      <c r="A28" s="42"/>
      <c r="B28" s="4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2"/>
    </row>
    <row r="35" spans="12:12">
      <c r="L35" s="1"/>
    </row>
  </sheetData>
  <mergeCells count="2">
    <mergeCell ref="L7:N10"/>
    <mergeCell ref="L19:N22"/>
  </mergeCells>
  <hyperlinks>
    <hyperlink ref="L7:N10" location="支出明细!A1" display="支出"/>
    <hyperlink ref="L19:N22" location="收入明细!A1" display="收入"/>
  </hyperlinks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showGridLines="0" workbookViewId="0">
      <pane xSplit="1" ySplit="5" topLeftCell="B9" activePane="bottomRight" state="frozen"/>
      <selection/>
      <selection pane="topRight"/>
      <selection pane="bottomLeft"/>
      <selection pane="bottomRight" activeCell="A1" sqref="A1:E3"/>
    </sheetView>
  </sheetViews>
  <sheetFormatPr defaultColWidth="9" defaultRowHeight="13.5"/>
  <cols>
    <col min="1" max="1" width="11.4666666666667" style="36" customWidth="1"/>
    <col min="2" max="2" width="20.5333333333333" style="36" customWidth="1"/>
    <col min="3" max="3" width="20.2" style="36" customWidth="1"/>
    <col min="4" max="4" width="18.5333333333333" style="36" customWidth="1"/>
    <col min="5" max="5" width="20.4666666666667" style="36" customWidth="1"/>
    <col min="6" max="6" width="12.0666666666667" style="34" customWidth="1"/>
    <col min="7" max="7" width="9.06666666666667" style="34" customWidth="1"/>
    <col min="8" max="8" width="9" style="34"/>
    <col min="9" max="9" width="22.4" style="34" customWidth="1"/>
    <col min="10" max="16384" width="9" style="34"/>
  </cols>
  <sheetData>
    <row r="1" ht="22.25" customHeight="1" spans="1:10">
      <c r="A1" s="18" t="s">
        <v>2</v>
      </c>
      <c r="B1" s="19"/>
      <c r="C1" s="19"/>
      <c r="D1" s="19"/>
      <c r="E1" s="19"/>
      <c r="I1" s="30">
        <f>SUM(C6:C49)</f>
        <v>8646</v>
      </c>
      <c r="J1" s="31" t="s">
        <v>3</v>
      </c>
    </row>
    <row r="2" ht="22.25" customHeight="1" spans="1:10">
      <c r="A2" s="18"/>
      <c r="B2" s="19"/>
      <c r="C2" s="19"/>
      <c r="D2" s="19"/>
      <c r="E2" s="19"/>
      <c r="I2" s="30"/>
      <c r="J2" s="31"/>
    </row>
    <row r="3" ht="20" customHeight="1" spans="1:10">
      <c r="A3" s="19"/>
      <c r="B3" s="19"/>
      <c r="C3" s="19"/>
      <c r="D3" s="19"/>
      <c r="E3" s="19"/>
      <c r="I3" s="30"/>
      <c r="J3" s="31"/>
    </row>
    <row r="4" s="35" customFormat="1" ht="20" customHeight="1" spans="1:10">
      <c r="A4" s="37"/>
      <c r="B4" s="37"/>
      <c r="C4" s="37"/>
      <c r="D4" s="37"/>
      <c r="E4" s="37"/>
      <c r="I4" s="38"/>
      <c r="J4" s="39"/>
    </row>
    <row r="5" ht="20" customHeight="1" spans="1:5">
      <c r="A5" s="21" t="s">
        <v>4</v>
      </c>
      <c r="B5" s="22" t="s">
        <v>5</v>
      </c>
      <c r="C5" s="22" t="s">
        <v>6</v>
      </c>
      <c r="D5" s="22" t="s">
        <v>7</v>
      </c>
      <c r="E5" s="23" t="s">
        <v>8</v>
      </c>
    </row>
    <row r="6" ht="14.25" spans="1:5">
      <c r="A6" s="24" t="s">
        <v>9</v>
      </c>
      <c r="B6" s="25" t="s">
        <v>10</v>
      </c>
      <c r="C6" s="25">
        <v>800</v>
      </c>
      <c r="D6" s="25" t="s">
        <v>11</v>
      </c>
      <c r="E6" s="26"/>
    </row>
    <row r="7" ht="14.25" spans="1:5">
      <c r="A7" s="24" t="s">
        <v>9</v>
      </c>
      <c r="B7" s="25" t="s">
        <v>12</v>
      </c>
      <c r="C7" s="25">
        <v>4000</v>
      </c>
      <c r="D7" s="25" t="s">
        <v>11</v>
      </c>
      <c r="E7" s="26"/>
    </row>
    <row r="8" ht="14.25" spans="1:5">
      <c r="A8" s="24" t="s">
        <v>9</v>
      </c>
      <c r="B8" s="25" t="s">
        <v>13</v>
      </c>
      <c r="C8" s="25">
        <v>2000</v>
      </c>
      <c r="D8" s="25" t="s">
        <v>14</v>
      </c>
      <c r="E8" s="26" t="s">
        <v>15</v>
      </c>
    </row>
    <row r="9" ht="14.25" spans="1:5">
      <c r="A9" s="24" t="s">
        <v>9</v>
      </c>
      <c r="B9" s="25" t="s">
        <v>10</v>
      </c>
      <c r="C9" s="25">
        <v>70</v>
      </c>
      <c r="D9" s="25" t="s">
        <v>11</v>
      </c>
      <c r="E9" s="26"/>
    </row>
    <row r="10" ht="14.25" spans="1:5">
      <c r="A10" s="24" t="s">
        <v>9</v>
      </c>
      <c r="B10" s="25" t="s">
        <v>13</v>
      </c>
      <c r="C10" s="25">
        <v>500</v>
      </c>
      <c r="D10" s="25" t="s">
        <v>16</v>
      </c>
      <c r="E10" s="26" t="s">
        <v>17</v>
      </c>
    </row>
    <row r="11" ht="14.25" spans="1:5">
      <c r="A11" s="24" t="s">
        <v>9</v>
      </c>
      <c r="B11" s="25" t="s">
        <v>18</v>
      </c>
      <c r="C11" s="25">
        <v>200</v>
      </c>
      <c r="D11" s="25" t="s">
        <v>11</v>
      </c>
      <c r="E11" s="26"/>
    </row>
    <row r="12" ht="14.25" spans="1:5">
      <c r="A12" s="24" t="s">
        <v>9</v>
      </c>
      <c r="B12" s="25" t="s">
        <v>19</v>
      </c>
      <c r="C12" s="25">
        <v>200</v>
      </c>
      <c r="D12" s="25" t="s">
        <v>14</v>
      </c>
      <c r="E12" s="26"/>
    </row>
    <row r="13" ht="14.25" spans="1:5">
      <c r="A13" s="24" t="s">
        <v>9</v>
      </c>
      <c r="B13" s="25" t="s">
        <v>20</v>
      </c>
      <c r="C13" s="25">
        <v>200</v>
      </c>
      <c r="D13" s="25" t="s">
        <v>11</v>
      </c>
      <c r="E13" s="26"/>
    </row>
    <row r="14" ht="14.25" spans="1:5">
      <c r="A14" s="24" t="s">
        <v>9</v>
      </c>
      <c r="B14" s="25" t="s">
        <v>21</v>
      </c>
      <c r="C14" s="25">
        <v>120</v>
      </c>
      <c r="D14" s="25" t="s">
        <v>14</v>
      </c>
      <c r="E14" s="26"/>
    </row>
    <row r="15" ht="14.25" spans="1:5">
      <c r="A15" s="24" t="s">
        <v>9</v>
      </c>
      <c r="B15" s="25" t="s">
        <v>22</v>
      </c>
      <c r="C15" s="25">
        <v>456</v>
      </c>
      <c r="D15" s="25" t="s">
        <v>11</v>
      </c>
      <c r="E15" s="26"/>
    </row>
    <row r="16" ht="14.25" spans="1:5">
      <c r="A16" s="24" t="s">
        <v>9</v>
      </c>
      <c r="B16" s="25" t="s">
        <v>23</v>
      </c>
      <c r="C16" s="25">
        <v>100</v>
      </c>
      <c r="D16" s="25" t="s">
        <v>11</v>
      </c>
      <c r="E16" s="26"/>
    </row>
    <row r="17" ht="14.25" spans="1:5">
      <c r="A17" s="24" t="s">
        <v>9</v>
      </c>
      <c r="B17" s="25"/>
      <c r="C17" s="25"/>
      <c r="D17" s="25"/>
      <c r="E17" s="26"/>
    </row>
    <row r="18" ht="14.25" spans="1:5">
      <c r="A18" s="24" t="s">
        <v>9</v>
      </c>
      <c r="B18" s="25"/>
      <c r="C18" s="25"/>
      <c r="D18" s="25"/>
      <c r="E18" s="26"/>
    </row>
    <row r="19" ht="14.25" spans="1:5">
      <c r="A19" s="24" t="s">
        <v>9</v>
      </c>
      <c r="B19" s="25"/>
      <c r="C19" s="25"/>
      <c r="D19" s="25"/>
      <c r="E19" s="26"/>
    </row>
    <row r="20" ht="14.25" spans="1:5">
      <c r="A20" s="24" t="s">
        <v>9</v>
      </c>
      <c r="B20" s="25"/>
      <c r="C20" s="25"/>
      <c r="D20" s="25"/>
      <c r="E20" s="26"/>
    </row>
    <row r="21" ht="14.25" spans="1:5">
      <c r="A21" s="24" t="s">
        <v>9</v>
      </c>
      <c r="B21" s="25"/>
      <c r="C21" s="25"/>
      <c r="D21" s="25"/>
      <c r="E21" s="26"/>
    </row>
    <row r="22" ht="14.25" spans="1:5">
      <c r="A22" s="24" t="s">
        <v>9</v>
      </c>
      <c r="B22" s="25"/>
      <c r="C22" s="25"/>
      <c r="D22" s="25"/>
      <c r="E22" s="26"/>
    </row>
    <row r="23" ht="14.25" spans="1:5">
      <c r="A23" s="24" t="s">
        <v>9</v>
      </c>
      <c r="B23" s="25"/>
      <c r="C23" s="25"/>
      <c r="D23" s="25"/>
      <c r="E23" s="26"/>
    </row>
    <row r="24" ht="14.25" spans="1:5">
      <c r="A24" s="24" t="s">
        <v>9</v>
      </c>
      <c r="B24" s="25"/>
      <c r="C24" s="25"/>
      <c r="D24" s="25"/>
      <c r="E24" s="26"/>
    </row>
    <row r="25" ht="14.25" spans="1:5">
      <c r="A25" s="24" t="s">
        <v>9</v>
      </c>
      <c r="B25" s="25"/>
      <c r="C25" s="25"/>
      <c r="D25" s="25"/>
      <c r="E25" s="26"/>
    </row>
    <row r="26" ht="14.25" spans="1:5">
      <c r="A26" s="24" t="s">
        <v>9</v>
      </c>
      <c r="B26" s="25"/>
      <c r="C26" s="25"/>
      <c r="D26" s="25"/>
      <c r="E26" s="26"/>
    </row>
    <row r="27" ht="14.25" spans="1:5">
      <c r="A27" s="24" t="s">
        <v>9</v>
      </c>
      <c r="B27" s="25"/>
      <c r="C27" s="25"/>
      <c r="D27" s="25"/>
      <c r="E27" s="26"/>
    </row>
    <row r="28" ht="14.25" spans="1:5">
      <c r="A28" s="24" t="s">
        <v>9</v>
      </c>
      <c r="B28" s="25"/>
      <c r="C28" s="25"/>
      <c r="D28" s="25"/>
      <c r="E28" s="26"/>
    </row>
    <row r="29" ht="14.25" spans="1:5">
      <c r="A29" s="24" t="s">
        <v>9</v>
      </c>
      <c r="B29" s="25"/>
      <c r="C29" s="25"/>
      <c r="D29" s="25"/>
      <c r="E29" s="26"/>
    </row>
    <row r="30" ht="14.25" spans="1:5">
      <c r="A30" s="24" t="s">
        <v>9</v>
      </c>
      <c r="B30" s="25"/>
      <c r="C30" s="25"/>
      <c r="D30" s="25"/>
      <c r="E30" s="26"/>
    </row>
    <row r="31" ht="14.25" spans="1:5">
      <c r="A31" s="24" t="s">
        <v>9</v>
      </c>
      <c r="B31" s="25"/>
      <c r="C31" s="25"/>
      <c r="D31" s="25"/>
      <c r="E31" s="26"/>
    </row>
    <row r="32" ht="14.25" spans="1:5">
      <c r="A32" s="24" t="s">
        <v>9</v>
      </c>
      <c r="B32" s="25"/>
      <c r="C32" s="25"/>
      <c r="D32" s="25"/>
      <c r="E32" s="26"/>
    </row>
    <row r="33" ht="14.25" spans="1:5">
      <c r="A33" s="24" t="s">
        <v>9</v>
      </c>
      <c r="B33" s="25"/>
      <c r="C33" s="25"/>
      <c r="D33" s="25"/>
      <c r="E33" s="26"/>
    </row>
    <row r="34" ht="14.25" spans="1:5">
      <c r="A34" s="24" t="s">
        <v>9</v>
      </c>
      <c r="B34" s="25"/>
      <c r="C34" s="25"/>
      <c r="D34" s="25"/>
      <c r="E34" s="26"/>
    </row>
    <row r="35" ht="14.25" spans="1:5">
      <c r="A35" s="24" t="s">
        <v>9</v>
      </c>
      <c r="B35" s="25"/>
      <c r="C35" s="25"/>
      <c r="D35" s="25"/>
      <c r="E35" s="26"/>
    </row>
    <row r="36" ht="14.25" spans="1:5">
      <c r="A36" s="24" t="s">
        <v>9</v>
      </c>
      <c r="B36" s="25"/>
      <c r="C36" s="25"/>
      <c r="D36" s="25"/>
      <c r="E36" s="26"/>
    </row>
    <row r="37" ht="14.25" spans="1:5">
      <c r="A37" s="24" t="s">
        <v>9</v>
      </c>
      <c r="B37" s="25"/>
      <c r="C37" s="25"/>
      <c r="D37" s="25"/>
      <c r="E37" s="26"/>
    </row>
    <row r="38" ht="14.25" spans="1:5">
      <c r="A38" s="24" t="s">
        <v>9</v>
      </c>
      <c r="B38" s="25"/>
      <c r="C38" s="25"/>
      <c r="D38" s="25"/>
      <c r="E38" s="26"/>
    </row>
    <row r="39" ht="14.25" spans="1:5">
      <c r="A39" s="24" t="s">
        <v>9</v>
      </c>
      <c r="B39" s="25"/>
      <c r="C39" s="25"/>
      <c r="D39" s="25"/>
      <c r="E39" s="26"/>
    </row>
    <row r="40" ht="14.25" spans="1:5">
      <c r="A40" s="24" t="s">
        <v>9</v>
      </c>
      <c r="B40" s="25"/>
      <c r="C40" s="25"/>
      <c r="D40" s="25"/>
      <c r="E40" s="26"/>
    </row>
    <row r="41" ht="14.25" spans="1:5">
      <c r="A41" s="24" t="s">
        <v>9</v>
      </c>
      <c r="B41" s="25"/>
      <c r="C41" s="25"/>
      <c r="D41" s="25"/>
      <c r="E41" s="26"/>
    </row>
    <row r="42" ht="14.25" spans="1:5">
      <c r="A42" s="24" t="s">
        <v>9</v>
      </c>
      <c r="B42" s="25"/>
      <c r="C42" s="25"/>
      <c r="D42" s="25"/>
      <c r="E42" s="26"/>
    </row>
    <row r="43" ht="14.25" spans="1:5">
      <c r="A43" s="24" t="s">
        <v>9</v>
      </c>
      <c r="B43" s="25"/>
      <c r="C43" s="25"/>
      <c r="D43" s="25"/>
      <c r="E43" s="26"/>
    </row>
    <row r="44" ht="14.25" spans="1:5">
      <c r="A44" s="24" t="s">
        <v>9</v>
      </c>
      <c r="B44" s="25"/>
      <c r="C44" s="25"/>
      <c r="D44" s="25"/>
      <c r="E44" s="26"/>
    </row>
    <row r="45" ht="14.25" spans="1:5">
      <c r="A45" s="24" t="s">
        <v>9</v>
      </c>
      <c r="B45" s="25"/>
      <c r="C45" s="25"/>
      <c r="D45" s="25"/>
      <c r="E45" s="26"/>
    </row>
    <row r="46" ht="14.25" spans="1:5">
      <c r="A46" s="24" t="s">
        <v>9</v>
      </c>
      <c r="B46" s="25"/>
      <c r="C46" s="25"/>
      <c r="D46" s="25"/>
      <c r="E46" s="26"/>
    </row>
    <row r="47" ht="14.25" spans="1:5">
      <c r="A47" s="24" t="s">
        <v>9</v>
      </c>
      <c r="B47" s="25"/>
      <c r="C47" s="25"/>
      <c r="D47" s="25"/>
      <c r="E47" s="26"/>
    </row>
    <row r="48" ht="14.25" spans="1:5">
      <c r="A48" s="24" t="s">
        <v>9</v>
      </c>
      <c r="B48" s="25"/>
      <c r="C48" s="25"/>
      <c r="D48" s="25"/>
      <c r="E48" s="26"/>
    </row>
    <row r="49" ht="14.25" spans="1:5">
      <c r="A49" s="27" t="s">
        <v>9</v>
      </c>
      <c r="B49" s="28"/>
      <c r="C49" s="28"/>
      <c r="D49" s="28"/>
      <c r="E49" s="29"/>
    </row>
  </sheetData>
  <mergeCells count="3">
    <mergeCell ref="I1:I3"/>
    <mergeCell ref="J1:J3"/>
    <mergeCell ref="A1:E3"/>
  </mergeCells>
  <dataValidations count="2">
    <dataValidation type="list" allowBlank="1" showInputMessage="1" showErrorMessage="1" sqref="B6:B49">
      <formula1>"餐费伙食,通信流量费,公共事业费,交通费,进修培训费,文化娱乐活动,房屋租金,贷款信用卡,衣着妆发,其它"</formula1>
    </dataValidation>
    <dataValidation type="list" allowBlank="1" showInputMessage="1" showErrorMessage="1" sqref="D6:D101">
      <formula1>"弹性消费,硬性消费,难以界定"</formula1>
    </dataValidation>
  </dataValidations>
  <pageMargins left="0.7" right="0.7" top="0.75" bottom="0.75" header="0.3" footer="0.3"/>
  <pageSetup paperSize="9" orientation="portrait"/>
  <headerFooter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showGridLines="0" workbookViewId="0">
      <pane xSplit="1" ySplit="5" topLeftCell="B6" activePane="bottomRight" state="frozen"/>
      <selection/>
      <selection pane="topRight"/>
      <selection pane="bottomLeft"/>
      <selection pane="bottomRight" activeCell="A1" sqref="A1:E3"/>
    </sheetView>
  </sheetViews>
  <sheetFormatPr defaultColWidth="9" defaultRowHeight="13.5"/>
  <cols>
    <col min="1" max="1" width="11.4666666666667" style="17" customWidth="1"/>
    <col min="2" max="2" width="20.5333333333333" style="17" customWidth="1"/>
    <col min="3" max="3" width="20.2" style="17" customWidth="1"/>
    <col min="4" max="4" width="18.5333333333333" style="17" customWidth="1"/>
    <col min="5" max="5" width="20.4666666666667" style="17" customWidth="1"/>
    <col min="6" max="6" width="12.0666666666667" customWidth="1"/>
    <col min="7" max="7" width="9.06666666666667" customWidth="1"/>
    <col min="9" max="9" width="25.2666666666667" customWidth="1"/>
  </cols>
  <sheetData>
    <row r="1" ht="22.25" customHeight="1" spans="1:10">
      <c r="A1" s="18" t="s">
        <v>24</v>
      </c>
      <c r="B1" s="19"/>
      <c r="C1" s="19"/>
      <c r="D1" s="19"/>
      <c r="E1" s="19"/>
      <c r="I1" s="30">
        <f>SUM(C6:C49)</f>
        <v>6220</v>
      </c>
      <c r="J1" s="31" t="s">
        <v>3</v>
      </c>
    </row>
    <row r="2" ht="22.25" customHeight="1" spans="1:10">
      <c r="A2" s="18"/>
      <c r="B2" s="19"/>
      <c r="C2" s="19"/>
      <c r="D2" s="19"/>
      <c r="E2" s="19"/>
      <c r="I2" s="30"/>
      <c r="J2" s="31"/>
    </row>
    <row r="3" ht="20" customHeight="1" spans="1:10">
      <c r="A3" s="19"/>
      <c r="B3" s="19"/>
      <c r="C3" s="19"/>
      <c r="D3" s="19"/>
      <c r="E3" s="19"/>
      <c r="I3" s="30"/>
      <c r="J3" s="31"/>
    </row>
    <row r="4" s="16" customFormat="1" ht="20" customHeight="1" spans="1:10">
      <c r="A4" s="20"/>
      <c r="B4" s="20"/>
      <c r="C4" s="20"/>
      <c r="D4" s="20"/>
      <c r="E4" s="20"/>
      <c r="I4" s="32"/>
      <c r="J4" s="33"/>
    </row>
    <row r="5" ht="20" customHeight="1" spans="1:5">
      <c r="A5" s="21" t="s">
        <v>4</v>
      </c>
      <c r="B5" s="22" t="s">
        <v>5</v>
      </c>
      <c r="C5" s="22" t="s">
        <v>6</v>
      </c>
      <c r="D5" s="22" t="s">
        <v>7</v>
      </c>
      <c r="E5" s="23" t="s">
        <v>8</v>
      </c>
    </row>
    <row r="6" ht="14.25" spans="1:5">
      <c r="A6" s="24" t="s">
        <v>9</v>
      </c>
      <c r="B6" s="25" t="s">
        <v>25</v>
      </c>
      <c r="C6" s="25">
        <v>5670</v>
      </c>
      <c r="D6" s="25" t="s">
        <v>26</v>
      </c>
      <c r="E6" s="26"/>
    </row>
    <row r="7" ht="14.25" spans="1:5">
      <c r="A7" s="24" t="s">
        <v>9</v>
      </c>
      <c r="B7" s="25" t="s">
        <v>27</v>
      </c>
      <c r="C7" s="25">
        <v>150</v>
      </c>
      <c r="D7" s="25" t="s">
        <v>16</v>
      </c>
      <c r="E7" s="26" t="s">
        <v>28</v>
      </c>
    </row>
    <row r="8" ht="14.25" spans="1:5">
      <c r="A8" s="24" t="s">
        <v>9</v>
      </c>
      <c r="B8" s="25" t="s">
        <v>13</v>
      </c>
      <c r="C8" s="25">
        <v>400</v>
      </c>
      <c r="D8" s="25" t="s">
        <v>29</v>
      </c>
      <c r="E8" s="26" t="s">
        <v>30</v>
      </c>
    </row>
    <row r="9" ht="14.25" spans="1:5">
      <c r="A9" s="24" t="s">
        <v>9</v>
      </c>
      <c r="B9" s="25"/>
      <c r="C9" s="25"/>
      <c r="D9" s="25"/>
      <c r="E9" s="26"/>
    </row>
    <row r="10" ht="14.25" spans="1:5">
      <c r="A10" s="24" t="s">
        <v>9</v>
      </c>
      <c r="B10" s="25"/>
      <c r="C10" s="25"/>
      <c r="D10" s="25"/>
      <c r="E10" s="26"/>
    </row>
    <row r="11" ht="14.25" spans="1:5">
      <c r="A11" s="24" t="s">
        <v>9</v>
      </c>
      <c r="B11" s="25"/>
      <c r="C11" s="25"/>
      <c r="D11" s="25"/>
      <c r="E11" s="26"/>
    </row>
    <row r="12" ht="14.25" spans="1:5">
      <c r="A12" s="24" t="s">
        <v>9</v>
      </c>
      <c r="B12" s="25"/>
      <c r="C12" s="25"/>
      <c r="D12" s="25"/>
      <c r="E12" s="26"/>
    </row>
    <row r="13" ht="14.25" spans="1:5">
      <c r="A13" s="24" t="s">
        <v>9</v>
      </c>
      <c r="B13" s="25"/>
      <c r="C13" s="25"/>
      <c r="D13" s="25"/>
      <c r="E13" s="26"/>
    </row>
    <row r="14" ht="14.25" spans="1:5">
      <c r="A14" s="24" t="s">
        <v>9</v>
      </c>
      <c r="B14" s="25"/>
      <c r="C14" s="25"/>
      <c r="D14" s="25"/>
      <c r="E14" s="26"/>
    </row>
    <row r="15" ht="14.25" spans="1:5">
      <c r="A15" s="24" t="s">
        <v>9</v>
      </c>
      <c r="B15" s="25"/>
      <c r="C15" s="25"/>
      <c r="D15" s="25"/>
      <c r="E15" s="26"/>
    </row>
    <row r="16" ht="14.25" spans="1:10">
      <c r="A16" s="24" t="s">
        <v>9</v>
      </c>
      <c r="B16" s="25"/>
      <c r="C16" s="25"/>
      <c r="D16" s="25"/>
      <c r="E16" s="26"/>
      <c r="J16" s="34"/>
    </row>
    <row r="17" ht="14.25" spans="1:5">
      <c r="A17" s="24" t="s">
        <v>9</v>
      </c>
      <c r="B17" s="25"/>
      <c r="C17" s="25"/>
      <c r="D17" s="25"/>
      <c r="E17" s="26"/>
    </row>
    <row r="18" ht="14.25" spans="1:5">
      <c r="A18" s="24" t="s">
        <v>9</v>
      </c>
      <c r="B18" s="25"/>
      <c r="C18" s="25"/>
      <c r="D18" s="25"/>
      <c r="E18" s="26"/>
    </row>
    <row r="19" ht="14.25" spans="1:5">
      <c r="A19" s="24" t="s">
        <v>9</v>
      </c>
      <c r="B19" s="25"/>
      <c r="C19" s="25"/>
      <c r="D19" s="25"/>
      <c r="E19" s="26"/>
    </row>
    <row r="20" ht="14.25" spans="1:5">
      <c r="A20" s="24" t="s">
        <v>9</v>
      </c>
      <c r="B20" s="25"/>
      <c r="C20" s="25"/>
      <c r="D20" s="25"/>
      <c r="E20" s="26"/>
    </row>
    <row r="21" ht="14.25" spans="1:5">
      <c r="A21" s="24" t="s">
        <v>9</v>
      </c>
      <c r="B21" s="25"/>
      <c r="C21" s="25"/>
      <c r="D21" s="25"/>
      <c r="E21" s="26"/>
    </row>
    <row r="22" ht="14.25" spans="1:5">
      <c r="A22" s="24" t="s">
        <v>9</v>
      </c>
      <c r="B22" s="25"/>
      <c r="C22" s="25"/>
      <c r="D22" s="25"/>
      <c r="E22" s="26"/>
    </row>
    <row r="23" ht="14.25" spans="1:5">
      <c r="A23" s="24" t="s">
        <v>9</v>
      </c>
      <c r="B23" s="25"/>
      <c r="C23" s="25"/>
      <c r="D23" s="25"/>
      <c r="E23" s="26"/>
    </row>
    <row r="24" ht="14.25" spans="1:5">
      <c r="A24" s="24" t="s">
        <v>9</v>
      </c>
      <c r="B24" s="25"/>
      <c r="C24" s="25"/>
      <c r="D24" s="25"/>
      <c r="E24" s="26"/>
    </row>
    <row r="25" ht="14.25" spans="1:5">
      <c r="A25" s="24" t="s">
        <v>9</v>
      </c>
      <c r="B25" s="25"/>
      <c r="C25" s="25"/>
      <c r="D25" s="25"/>
      <c r="E25" s="26"/>
    </row>
    <row r="26" ht="14.25" spans="1:5">
      <c r="A26" s="24" t="s">
        <v>9</v>
      </c>
      <c r="B26" s="25"/>
      <c r="C26" s="25"/>
      <c r="D26" s="25"/>
      <c r="E26" s="26"/>
    </row>
    <row r="27" ht="14.25" spans="1:5">
      <c r="A27" s="24" t="s">
        <v>9</v>
      </c>
      <c r="B27" s="25"/>
      <c r="C27" s="25"/>
      <c r="D27" s="25"/>
      <c r="E27" s="26"/>
    </row>
    <row r="28" ht="14.25" spans="1:5">
      <c r="A28" s="24" t="s">
        <v>9</v>
      </c>
      <c r="B28" s="25"/>
      <c r="C28" s="25"/>
      <c r="D28" s="25"/>
      <c r="E28" s="26"/>
    </row>
    <row r="29" ht="14.25" spans="1:5">
      <c r="A29" s="24" t="s">
        <v>9</v>
      </c>
      <c r="B29" s="25"/>
      <c r="C29" s="25"/>
      <c r="D29" s="25"/>
      <c r="E29" s="26"/>
    </row>
    <row r="30" ht="14.25" spans="1:5">
      <c r="A30" s="24" t="s">
        <v>9</v>
      </c>
      <c r="B30" s="25"/>
      <c r="C30" s="25"/>
      <c r="D30" s="25"/>
      <c r="E30" s="26"/>
    </row>
    <row r="31" ht="14.25" spans="1:5">
      <c r="A31" s="24" t="s">
        <v>9</v>
      </c>
      <c r="B31" s="25"/>
      <c r="C31" s="25"/>
      <c r="D31" s="25"/>
      <c r="E31" s="26"/>
    </row>
    <row r="32" ht="14.25" spans="1:5">
      <c r="A32" s="24" t="s">
        <v>9</v>
      </c>
      <c r="B32" s="25"/>
      <c r="C32" s="25"/>
      <c r="D32" s="25"/>
      <c r="E32" s="26"/>
    </row>
    <row r="33" ht="14.25" spans="1:5">
      <c r="A33" s="24" t="s">
        <v>9</v>
      </c>
      <c r="B33" s="25"/>
      <c r="C33" s="25"/>
      <c r="D33" s="25"/>
      <c r="E33" s="26"/>
    </row>
    <row r="34" ht="14.25" spans="1:5">
      <c r="A34" s="24" t="s">
        <v>9</v>
      </c>
      <c r="B34" s="25"/>
      <c r="C34" s="25"/>
      <c r="D34" s="25"/>
      <c r="E34" s="26"/>
    </row>
    <row r="35" ht="14.25" spans="1:5">
      <c r="A35" s="24" t="s">
        <v>9</v>
      </c>
      <c r="B35" s="25"/>
      <c r="C35" s="25"/>
      <c r="D35" s="25"/>
      <c r="E35" s="26"/>
    </row>
    <row r="36" ht="14.25" spans="1:5">
      <c r="A36" s="24" t="s">
        <v>9</v>
      </c>
      <c r="B36" s="25"/>
      <c r="C36" s="25"/>
      <c r="D36" s="25"/>
      <c r="E36" s="26"/>
    </row>
    <row r="37" ht="14.25" spans="1:5">
      <c r="A37" s="24" t="s">
        <v>9</v>
      </c>
      <c r="B37" s="25"/>
      <c r="C37" s="25"/>
      <c r="D37" s="25"/>
      <c r="E37" s="26"/>
    </row>
    <row r="38" ht="14.25" spans="1:5">
      <c r="A38" s="24" t="s">
        <v>9</v>
      </c>
      <c r="B38" s="25"/>
      <c r="C38" s="25"/>
      <c r="D38" s="25"/>
      <c r="E38" s="26"/>
    </row>
    <row r="39" ht="14.25" spans="1:5">
      <c r="A39" s="24" t="s">
        <v>9</v>
      </c>
      <c r="B39" s="25"/>
      <c r="C39" s="25"/>
      <c r="D39" s="25"/>
      <c r="E39" s="26"/>
    </row>
    <row r="40" ht="14.25" spans="1:5">
      <c r="A40" s="24" t="s">
        <v>9</v>
      </c>
      <c r="B40" s="25"/>
      <c r="C40" s="25"/>
      <c r="D40" s="25"/>
      <c r="E40" s="26"/>
    </row>
    <row r="41" ht="14.25" spans="1:5">
      <c r="A41" s="24" t="s">
        <v>9</v>
      </c>
      <c r="B41" s="25"/>
      <c r="C41" s="25"/>
      <c r="D41" s="25"/>
      <c r="E41" s="26"/>
    </row>
    <row r="42" ht="14.25" spans="1:5">
      <c r="A42" s="24" t="s">
        <v>9</v>
      </c>
      <c r="B42" s="25"/>
      <c r="C42" s="25"/>
      <c r="D42" s="25"/>
      <c r="E42" s="26"/>
    </row>
    <row r="43" ht="14.25" spans="1:5">
      <c r="A43" s="24" t="s">
        <v>9</v>
      </c>
      <c r="B43" s="25"/>
      <c r="C43" s="25"/>
      <c r="D43" s="25"/>
      <c r="E43" s="26"/>
    </row>
    <row r="44" ht="14.25" spans="1:5">
      <c r="A44" s="24" t="s">
        <v>9</v>
      </c>
      <c r="B44" s="25"/>
      <c r="C44" s="25"/>
      <c r="D44" s="25"/>
      <c r="E44" s="26"/>
    </row>
    <row r="45" ht="14.25" spans="1:5">
      <c r="A45" s="24" t="s">
        <v>9</v>
      </c>
      <c r="B45" s="25"/>
      <c r="C45" s="25"/>
      <c r="D45" s="25"/>
      <c r="E45" s="26"/>
    </row>
    <row r="46" ht="14.25" spans="1:5">
      <c r="A46" s="24" t="s">
        <v>9</v>
      </c>
      <c r="B46" s="25"/>
      <c r="C46" s="25"/>
      <c r="D46" s="25"/>
      <c r="E46" s="26"/>
    </row>
    <row r="47" ht="14.25" spans="1:5">
      <c r="A47" s="24" t="s">
        <v>9</v>
      </c>
      <c r="B47" s="25"/>
      <c r="C47" s="25"/>
      <c r="D47" s="25"/>
      <c r="E47" s="26"/>
    </row>
    <row r="48" ht="14.25" spans="1:5">
      <c r="A48" s="24" t="s">
        <v>9</v>
      </c>
      <c r="B48" s="25"/>
      <c r="C48" s="25"/>
      <c r="D48" s="25"/>
      <c r="E48" s="26"/>
    </row>
    <row r="49" ht="14.25" spans="1:5">
      <c r="A49" s="27" t="s">
        <v>9</v>
      </c>
      <c r="B49" s="28"/>
      <c r="C49" s="28"/>
      <c r="D49" s="28"/>
      <c r="E49" s="29"/>
    </row>
  </sheetData>
  <mergeCells count="3">
    <mergeCell ref="I1:I3"/>
    <mergeCell ref="J1:J3"/>
    <mergeCell ref="A1:E3"/>
  </mergeCells>
  <dataValidations count="4">
    <dataValidation type="list" allowBlank="1" showInputMessage="1" showErrorMessage="1" sqref="B6:B49">
      <formula1>"工资,理财收入,其它"</formula1>
    </dataValidation>
    <dataValidation type="list" allowBlank="1" showInputMessage="1" showErrorMessage="1" sqref="D6:D8">
      <formula1>"固定收入,弹性收入,难以界定"</formula1>
    </dataValidation>
    <dataValidation type="list" allowBlank="1" showInputMessage="1" showErrorMessage="1" sqref="D9:D49">
      <formula1>"固定收入,弹性收入,其他"</formula1>
    </dataValidation>
    <dataValidation type="list" allowBlank="1" showInputMessage="1" showErrorMessage="1" sqref="D50:D101">
      <formula1>"弹性消费,硬性消费,难以界定"</formula1>
    </dataValidation>
  </dataValidations>
  <pageMargins left="0.7" right="0.7" top="0.75" bottom="0.75" header="0.3" footer="0.3"/>
  <pageSetup paperSize="9" orientation="portrait"/>
  <headerFooter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G16"/>
  <sheetViews>
    <sheetView showGridLines="0" workbookViewId="0">
      <pane ySplit="1" topLeftCell="A2" activePane="bottomLeft" state="frozen"/>
      <selection/>
      <selection pane="bottomLeft" activeCell="I9" sqref="I9"/>
    </sheetView>
  </sheetViews>
  <sheetFormatPr defaultColWidth="9" defaultRowHeight="13.5" outlineLevelCol="6"/>
  <cols>
    <col min="1" max="2" width="9" style="1"/>
    <col min="3" max="3" width="13.8" style="1" customWidth="1"/>
    <col min="4" max="4" width="26.7333333333333" style="1" customWidth="1"/>
    <col min="5" max="5" width="27.4666666666667" style="1" customWidth="1"/>
    <col min="6" max="6" width="24.7333333333333" style="1" customWidth="1"/>
    <col min="7" max="7" width="19.7333333333333" style="1" customWidth="1"/>
    <col min="8" max="16384" width="9" style="1"/>
  </cols>
  <sheetData>
    <row r="1" ht="32.05" customHeight="1" spans="3:7">
      <c r="C1" s="2" t="s">
        <v>31</v>
      </c>
      <c r="D1" s="2" t="s">
        <v>5</v>
      </c>
      <c r="E1" s="2" t="s">
        <v>32</v>
      </c>
      <c r="F1" s="2" t="s">
        <v>33</v>
      </c>
      <c r="G1" s="2" t="s">
        <v>34</v>
      </c>
    </row>
    <row r="2" ht="21.2" customHeight="1" spans="3:7">
      <c r="C2" s="10" t="s">
        <v>0</v>
      </c>
      <c r="D2" s="6" t="s">
        <v>10</v>
      </c>
      <c r="E2" s="6">
        <f>SUMIF(支出明细!$B$6:$B$49,D2,支出明细!$C$6:$C$49)</f>
        <v>870</v>
      </c>
      <c r="F2" s="8">
        <f t="shared" ref="F2:F12" si="0">E2/$E$12</f>
        <v>0.100624566273421</v>
      </c>
      <c r="G2" s="6" t="s">
        <v>35</v>
      </c>
    </row>
    <row r="3" ht="21.2" customHeight="1" spans="3:7">
      <c r="C3" s="10"/>
      <c r="D3" s="6" t="s">
        <v>23</v>
      </c>
      <c r="E3" s="6">
        <f>SUMIF(支出明细!$B$6:$B$49,D3,支出明细!$C$6:$C$49)</f>
        <v>100</v>
      </c>
      <c r="F3" s="8">
        <f t="shared" si="0"/>
        <v>0.0115660421003932</v>
      </c>
      <c r="G3" s="6"/>
    </row>
    <row r="4" ht="21.2" customHeight="1" spans="3:7">
      <c r="C4" s="10"/>
      <c r="D4" s="6" t="s">
        <v>18</v>
      </c>
      <c r="E4" s="6">
        <f>SUMIF(支出明细!$B$6:$B$49,D4,支出明细!$C$6:$C$49)</f>
        <v>200</v>
      </c>
      <c r="F4" s="8">
        <f t="shared" si="0"/>
        <v>0.0231320842007865</v>
      </c>
      <c r="G4" s="6"/>
    </row>
    <row r="5" ht="21.2" customHeight="1" spans="3:7">
      <c r="C5" s="10"/>
      <c r="D5" s="6" t="s">
        <v>20</v>
      </c>
      <c r="E5" s="6">
        <f>SUMIF(支出明细!$B$6:$B$49,D5,支出明细!$C$6:$C$49)</f>
        <v>200</v>
      </c>
      <c r="F5" s="8">
        <f t="shared" si="0"/>
        <v>0.0231320842007865</v>
      </c>
      <c r="G5" s="6"/>
    </row>
    <row r="6" ht="21.2" customHeight="1" spans="3:7">
      <c r="C6" s="10"/>
      <c r="D6" s="6" t="s">
        <v>21</v>
      </c>
      <c r="E6" s="6">
        <f>SUMIF(支出明细!$B$6:$B$49,D6,支出明细!$C$6:$C$49)</f>
        <v>120</v>
      </c>
      <c r="F6" s="8">
        <f t="shared" si="0"/>
        <v>0.0138792505204719</v>
      </c>
      <c r="G6" s="6"/>
    </row>
    <row r="7" ht="21.2" customHeight="1" spans="3:7">
      <c r="C7" s="10"/>
      <c r="D7" s="6" t="s">
        <v>12</v>
      </c>
      <c r="E7" s="6">
        <f>SUMIF(支出明细!$B$6:$B$49,D7,支出明细!$C$6:$C$49)</f>
        <v>4000</v>
      </c>
      <c r="F7" s="8">
        <f t="shared" si="0"/>
        <v>0.46264168401573</v>
      </c>
      <c r="G7" s="6"/>
    </row>
    <row r="8" ht="21.2" customHeight="1" spans="3:7">
      <c r="C8" s="10"/>
      <c r="D8" s="6" t="s">
        <v>36</v>
      </c>
      <c r="E8" s="6">
        <f>SUMIF(支出明细!$B$6:$B$49,D8,支出明细!$C$6:$C$49)</f>
        <v>0</v>
      </c>
      <c r="F8" s="8">
        <f t="shared" si="0"/>
        <v>0</v>
      </c>
      <c r="G8" s="6"/>
    </row>
    <row r="9" ht="21.2" customHeight="1" spans="3:7">
      <c r="C9" s="10"/>
      <c r="D9" s="6" t="s">
        <v>22</v>
      </c>
      <c r="E9" s="6">
        <f>SUMIF(支出明细!$B$6:$B$49,D9,支出明细!$C$6:$C$49)</f>
        <v>456</v>
      </c>
      <c r="F9" s="8">
        <f t="shared" si="0"/>
        <v>0.0527411519777932</v>
      </c>
      <c r="G9" s="6" t="s">
        <v>37</v>
      </c>
    </row>
    <row r="10" ht="21.2" customHeight="1" spans="3:7">
      <c r="C10" s="10"/>
      <c r="D10" s="6" t="s">
        <v>19</v>
      </c>
      <c r="E10" s="6">
        <f>SUMIF(支出明细!$B$6:$B$49,D10,支出明细!$C$6:$C$49)</f>
        <v>200</v>
      </c>
      <c r="F10" s="8">
        <f t="shared" si="0"/>
        <v>0.0231320842007865</v>
      </c>
      <c r="G10" s="6"/>
    </row>
    <row r="11" ht="21.2" customHeight="1" spans="3:7">
      <c r="C11" s="10"/>
      <c r="D11" s="6" t="s">
        <v>13</v>
      </c>
      <c r="E11" s="6">
        <f>SUMIF(支出明细!$B$6:$B$49,D11,支出明细!$C$6:$C$49)</f>
        <v>2500</v>
      </c>
      <c r="F11" s="8">
        <f t="shared" si="0"/>
        <v>0.289151052509831</v>
      </c>
      <c r="G11" s="6"/>
    </row>
    <row r="12" ht="21.2" customHeight="1" spans="3:7">
      <c r="C12" s="10"/>
      <c r="D12" s="11" t="s">
        <v>38</v>
      </c>
      <c r="E12" s="12">
        <f>SUM(E2:E11)</f>
        <v>8646</v>
      </c>
      <c r="F12" s="13">
        <f t="shared" si="0"/>
        <v>1</v>
      </c>
      <c r="G12" s="12"/>
    </row>
    <row r="13" ht="21.2" customHeight="1" spans="3:7">
      <c r="C13" s="10" t="s">
        <v>1</v>
      </c>
      <c r="D13" s="14" t="s">
        <v>25</v>
      </c>
      <c r="E13" s="14">
        <f>SUMIF(收入明细!$B$6:$B$49,D13,收入明细!$C$6:$C$49)</f>
        <v>5670</v>
      </c>
      <c r="F13" s="15">
        <f>E13/$E$16</f>
        <v>0.911575562700965</v>
      </c>
      <c r="G13" s="14"/>
    </row>
    <row r="14" ht="21.2" customHeight="1" spans="3:7">
      <c r="C14" s="10"/>
      <c r="D14" s="14" t="s">
        <v>27</v>
      </c>
      <c r="E14" s="14">
        <f>SUMIF(收入明细!$B$6:$B$49,D14,收入明细!$C$6:$C$49)</f>
        <v>150</v>
      </c>
      <c r="F14" s="15">
        <f t="shared" ref="F14:F16" si="1">E14/$E$16</f>
        <v>0.0241157556270096</v>
      </c>
      <c r="G14" s="14"/>
    </row>
    <row r="15" ht="21.2" customHeight="1" spans="3:7">
      <c r="C15" s="10"/>
      <c r="D15" s="14" t="s">
        <v>13</v>
      </c>
      <c r="E15" s="14">
        <f>SUMIF(收入明细!$B$6:$B$49,D15,收入明细!$C$6:$C$49)</f>
        <v>400</v>
      </c>
      <c r="F15" s="15">
        <f t="shared" si="1"/>
        <v>0.0643086816720257</v>
      </c>
      <c r="G15" s="14"/>
    </row>
    <row r="16" ht="21.2" customHeight="1" spans="3:7">
      <c r="C16" s="10"/>
      <c r="D16" s="11" t="s">
        <v>38</v>
      </c>
      <c r="E16" s="12">
        <f>SUM(E13:E15)</f>
        <v>6220</v>
      </c>
      <c r="F16" s="13">
        <f t="shared" si="1"/>
        <v>1</v>
      </c>
      <c r="G16" s="12"/>
    </row>
  </sheetData>
  <mergeCells count="2">
    <mergeCell ref="C2:C12"/>
    <mergeCell ref="C13:C16"/>
  </mergeCells>
  <pageMargins left="0.7" right="0.7" top="0.75" bottom="0.75" header="0.3" footer="0.3"/>
  <pageSetup paperSize="9" orientation="portrait"/>
  <headerFooter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G7"/>
  <sheetViews>
    <sheetView showGridLines="0" workbookViewId="0">
      <pane ySplit="1" topLeftCell="A2" activePane="bottomLeft" state="frozen"/>
      <selection/>
      <selection pane="bottomLeft" activeCell="J13" sqref="J13"/>
    </sheetView>
  </sheetViews>
  <sheetFormatPr defaultColWidth="9" defaultRowHeight="13.5" outlineLevelRow="6" outlineLevelCol="6"/>
  <cols>
    <col min="1" max="2" width="9" style="1"/>
    <col min="3" max="3" width="13.8" style="1" customWidth="1"/>
    <col min="4" max="4" width="23.8666666666667" style="1" customWidth="1"/>
    <col min="5" max="5" width="27.4666666666667" style="1" customWidth="1"/>
    <col min="6" max="6" width="15" style="1" customWidth="1"/>
    <col min="7" max="7" width="17.2666666666667" style="1" customWidth="1"/>
    <col min="8" max="16384" width="9" style="1"/>
  </cols>
  <sheetData>
    <row r="1" ht="32.05" customHeight="1" spans="3:7">
      <c r="C1" s="2" t="s">
        <v>31</v>
      </c>
      <c r="D1" s="2" t="s">
        <v>7</v>
      </c>
      <c r="E1" s="2" t="s">
        <v>32</v>
      </c>
      <c r="F1" s="2" t="s">
        <v>33</v>
      </c>
      <c r="G1" s="2" t="s">
        <v>34</v>
      </c>
    </row>
    <row r="2" ht="21.2" customHeight="1" spans="3:7">
      <c r="C2" s="3" t="s">
        <v>0</v>
      </c>
      <c r="D2" s="4" t="s">
        <v>11</v>
      </c>
      <c r="E2" s="4">
        <f>SUMIF(支出明细!$D$6:$D$49,D2,支出明细!$C$6:$C$49)</f>
        <v>5826</v>
      </c>
      <c r="F2" s="5">
        <f>E2/综合统计1!E12</f>
        <v>0.673837612768911</v>
      </c>
      <c r="G2" s="4"/>
    </row>
    <row r="3" ht="21.2" customHeight="1" spans="3:7">
      <c r="C3" s="3"/>
      <c r="D3" s="6" t="s">
        <v>14</v>
      </c>
      <c r="E3" s="7">
        <f>SUMIF(支出明细!$D$6:$D$49,D3,支出明细!$C$6:$C$49)</f>
        <v>2320</v>
      </c>
      <c r="F3" s="8">
        <f>E3/综合统计1!E12</f>
        <v>0.268332176729123</v>
      </c>
      <c r="G3" s="7"/>
    </row>
    <row r="4" ht="21.2" customHeight="1" spans="3:7">
      <c r="C4" s="9"/>
      <c r="D4" s="4" t="s">
        <v>16</v>
      </c>
      <c r="E4" s="4">
        <f>SUMIF(支出明细!$D$6:$D$49,D4,支出明细!$C$6:$C$49)</f>
        <v>500</v>
      </c>
      <c r="F4" s="5">
        <f>E4/综合统计1!E12</f>
        <v>0.0578302105019662</v>
      </c>
      <c r="G4" s="4"/>
    </row>
    <row r="5" ht="21.2" customHeight="1" spans="3:7">
      <c r="C5" s="3" t="s">
        <v>1</v>
      </c>
      <c r="D5" s="6" t="s">
        <v>26</v>
      </c>
      <c r="E5" s="6">
        <f>SUMIF(收入明细!$D$6:$D$49,D5,收入明细!$C$6:$C$49)</f>
        <v>5670</v>
      </c>
      <c r="F5" s="8">
        <f>E5/综合统计1!E16</f>
        <v>0.911575562700965</v>
      </c>
      <c r="G5" s="6"/>
    </row>
    <row r="6" ht="21.2" customHeight="1" spans="3:7">
      <c r="C6" s="3"/>
      <c r="D6" s="4" t="s">
        <v>29</v>
      </c>
      <c r="E6" s="4">
        <f>SUMIF(收入明细!$D$6:$D$49,D6,收入明细!$C$6:$C$49)</f>
        <v>400</v>
      </c>
      <c r="F6" s="5">
        <f>E6/综合统计1!E16</f>
        <v>0.0643086816720257</v>
      </c>
      <c r="G6" s="4"/>
    </row>
    <row r="7" ht="21.2" customHeight="1" spans="3:7">
      <c r="C7" s="9"/>
      <c r="D7" s="6" t="s">
        <v>16</v>
      </c>
      <c r="E7" s="6">
        <f>SUMIF(收入明细!$D$6:$D$49,D7,收入明细!$C$6:$C$49)</f>
        <v>150</v>
      </c>
      <c r="F7" s="8">
        <f>E7/综合统计1!E16</f>
        <v>0.0241157556270096</v>
      </c>
      <c r="G7" s="6"/>
    </row>
  </sheetData>
  <mergeCells count="2">
    <mergeCell ref="C2:C4"/>
    <mergeCell ref="C5:C7"/>
  </mergeCells>
  <pageMargins left="0.7" right="0.7" top="0.75" bottom="0.75" header="0.3" footer="0.3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首页</vt:lpstr>
      <vt:lpstr>支出明细</vt:lpstr>
      <vt:lpstr>收入明细</vt:lpstr>
      <vt:lpstr>综合统计1</vt:lpstr>
      <vt:lpstr>综合统计2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2006-09-16T00:00:00Z</dcterms:created>
  <dcterms:modified xsi:type="dcterms:W3CDTF">2020-05-15T05:54:40Z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