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1" sheetId="1" r:id="rId1"/>
  </sheets>
  <calcPr calcId="144525"/>
</workbook>
</file>

<file path=xl/sharedStrings.xml><?xml version="1.0" encoding="utf-8"?>
<sst xmlns="http://schemas.openxmlformats.org/spreadsheetml/2006/main" count="778" uniqueCount="33">
  <si>
    <t>考  勤  表</t>
  </si>
  <si>
    <t>制表人：</t>
  </si>
  <si>
    <t>序号</t>
  </si>
  <si>
    <t>姓名</t>
  </si>
  <si>
    <t>合计</t>
  </si>
  <si>
    <t>√</t>
  </si>
  <si>
    <t>出勤</t>
  </si>
  <si>
    <t>加班</t>
  </si>
  <si>
    <t>休息</t>
  </si>
  <si>
    <t>旷工</t>
  </si>
  <si>
    <t>出差</t>
  </si>
  <si>
    <t>年</t>
  </si>
  <si>
    <t>月</t>
  </si>
  <si>
    <t>甲</t>
  </si>
  <si>
    <t>上午</t>
  </si>
  <si>
    <t>×</t>
  </si>
  <si>
    <t>休</t>
  </si>
  <si>
    <t>下午</t>
  </si>
  <si>
    <t>≠</t>
  </si>
  <si>
    <t>☆</t>
  </si>
  <si>
    <t>乙</t>
  </si>
  <si>
    <t>班</t>
  </si>
  <si>
    <t>当月天数</t>
  </si>
  <si>
    <t>丙</t>
  </si>
  <si>
    <t>丁</t>
  </si>
  <si>
    <t>戊</t>
  </si>
  <si>
    <t>数字</t>
  </si>
  <si>
    <t>己</t>
  </si>
  <si>
    <t>庚</t>
  </si>
  <si>
    <t>辛</t>
  </si>
  <si>
    <t>请认真填写员工每日出勤状况。</t>
  </si>
  <si>
    <t>壬</t>
  </si>
  <si>
    <t>癸</t>
  </si>
</sst>
</file>

<file path=xl/styles.xml><?xml version="1.0" encoding="utf-8"?>
<styleSheet xmlns="http://schemas.openxmlformats.org/spreadsheetml/2006/main">
  <numFmts count="7">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d;@"/>
    <numFmt numFmtId="177" formatCode="[$-804]aaa;@"/>
    <numFmt numFmtId="178" formatCode="d"/>
  </numFmts>
  <fonts count="39">
    <font>
      <sz val="12"/>
      <name val="宋体"/>
      <charset val="134"/>
    </font>
    <font>
      <b/>
      <sz val="22"/>
      <name val="宋体"/>
      <charset val="134"/>
    </font>
    <font>
      <b/>
      <sz val="12"/>
      <name val="宋体"/>
      <charset val="134"/>
    </font>
    <font>
      <b/>
      <sz val="12"/>
      <color theme="1"/>
      <name val="微软雅黑"/>
      <charset val="134"/>
    </font>
    <font>
      <b/>
      <sz val="14"/>
      <name val="宋体"/>
      <charset val="134"/>
    </font>
    <font>
      <b/>
      <sz val="16"/>
      <name val="宋体"/>
      <charset val="134"/>
    </font>
    <font>
      <sz val="12"/>
      <color theme="1"/>
      <name val="宋体"/>
      <charset val="134"/>
    </font>
    <font>
      <b/>
      <sz val="10.5"/>
      <color theme="1"/>
      <name val="宋体"/>
      <charset val="134"/>
    </font>
    <font>
      <b/>
      <strike/>
      <sz val="12"/>
      <name val="宋体"/>
      <charset val="134"/>
    </font>
    <font>
      <b/>
      <strike/>
      <sz val="16"/>
      <name val="宋体"/>
      <charset val="134"/>
    </font>
    <font>
      <b/>
      <sz val="12"/>
      <name val="Arial"/>
      <charset val="134"/>
    </font>
    <font>
      <b/>
      <sz val="16"/>
      <name val="Arial"/>
      <charset val="134"/>
    </font>
    <font>
      <b/>
      <sz val="11"/>
      <color rgb="FFFF0000"/>
      <name val="微软雅黑"/>
      <charset val="134"/>
    </font>
    <font>
      <sz val="10"/>
      <color theme="1"/>
      <name val="宋体"/>
      <charset val="134"/>
    </font>
    <font>
      <b/>
      <sz val="10"/>
      <color theme="1"/>
      <name val="宋体"/>
      <charset val="134"/>
    </font>
    <font>
      <sz val="10"/>
      <name val="宋体"/>
      <charset val="134"/>
    </font>
    <font>
      <strike/>
      <sz val="10"/>
      <name val="宋体"/>
      <charset val="134"/>
    </font>
    <font>
      <b/>
      <sz val="20"/>
      <name val="宋体"/>
      <charset val="134"/>
    </font>
    <font>
      <sz val="12"/>
      <name val="Arial"/>
      <charset val="134"/>
    </font>
    <font>
      <sz val="11"/>
      <color theme="1"/>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3F3F76"/>
      <name val="宋体"/>
      <charset val="0"/>
      <scheme val="minor"/>
    </font>
    <font>
      <u/>
      <sz val="11"/>
      <color rgb="FF0000FF"/>
      <name val="宋体"/>
      <charset val="0"/>
      <scheme val="minor"/>
    </font>
    <font>
      <i/>
      <sz val="11"/>
      <color rgb="FF7F7F7F"/>
      <name val="宋体"/>
      <charset val="0"/>
      <scheme val="minor"/>
    </font>
    <font>
      <b/>
      <sz val="11"/>
      <color theme="1"/>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s>
  <fills count="37">
    <fill>
      <patternFill patternType="none"/>
    </fill>
    <fill>
      <patternFill patternType="gray125"/>
    </fill>
    <fill>
      <patternFill patternType="solid">
        <fgColor theme="0"/>
        <bgColor indexed="64"/>
      </patternFill>
    </fill>
    <fill>
      <patternFill patternType="solid">
        <fgColor theme="5" tint="0.4"/>
        <bgColor indexed="64"/>
      </patternFill>
    </fill>
    <fill>
      <patternFill patternType="solid">
        <fgColor theme="5" tint="0.6"/>
        <bgColor indexed="64"/>
      </patternFill>
    </fill>
    <fill>
      <patternFill patternType="solid">
        <fgColor theme="7" tint="0.8"/>
        <bgColor indexed="64"/>
      </patternFill>
    </fill>
    <fill>
      <patternFill patternType="solid">
        <fgColor rgb="FFFFFFCC"/>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C7CE"/>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599993896298105"/>
        <bgColor indexed="64"/>
      </patternFill>
    </fill>
    <fill>
      <patternFill patternType="solid">
        <fgColor theme="8"/>
        <bgColor indexed="64"/>
      </patternFill>
    </fill>
    <fill>
      <patternFill patternType="solid">
        <fgColor theme="7"/>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6"/>
        <bgColor indexed="64"/>
      </patternFill>
    </fill>
    <fill>
      <patternFill patternType="solid">
        <fgColor theme="5" tint="0.599993896298105"/>
        <bgColor indexed="64"/>
      </patternFill>
    </fill>
  </fills>
  <borders count="2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style="thin">
        <color indexed="8"/>
      </bottom>
      <diagonal/>
    </border>
    <border>
      <left/>
      <right style="hair">
        <color auto="1"/>
      </right>
      <top/>
      <bottom style="hair">
        <color auto="1"/>
      </bottom>
      <diagonal/>
    </border>
    <border>
      <left/>
      <right style="thin">
        <color auto="1"/>
      </right>
      <top style="thin">
        <color indexed="8"/>
      </top>
      <bottom style="thin">
        <color indexed="8"/>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19" fillId="0" borderId="0" applyFont="0" applyFill="0" applyBorder="0" applyAlignment="0" applyProtection="0">
      <alignment vertical="center"/>
    </xf>
    <xf numFmtId="0" fontId="20" fillId="16" borderId="0" applyNumberFormat="0" applyBorder="0" applyAlignment="0" applyProtection="0">
      <alignment vertical="center"/>
    </xf>
    <xf numFmtId="0" fontId="25" fillId="17" borderId="20"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20" fillId="13" borderId="0" applyNumberFormat="0" applyBorder="0" applyAlignment="0" applyProtection="0">
      <alignment vertical="center"/>
    </xf>
    <xf numFmtId="0" fontId="22" fillId="10" borderId="0" applyNumberFormat="0" applyBorder="0" applyAlignment="0" applyProtection="0">
      <alignment vertical="center"/>
    </xf>
    <xf numFmtId="43" fontId="19" fillId="0" borderId="0" applyFont="0" applyFill="0" applyBorder="0" applyAlignment="0" applyProtection="0">
      <alignment vertical="center"/>
    </xf>
    <xf numFmtId="0" fontId="21" fillId="20" borderId="0" applyNumberFormat="0" applyBorder="0" applyAlignment="0" applyProtection="0">
      <alignment vertical="center"/>
    </xf>
    <xf numFmtId="0" fontId="26" fillId="0" borderId="0" applyNumberFormat="0" applyFill="0" applyBorder="0" applyAlignment="0" applyProtection="0">
      <alignment vertical="center"/>
    </xf>
    <xf numFmtId="9" fontId="19" fillId="0" borderId="0" applyFont="0" applyFill="0" applyBorder="0" applyAlignment="0" applyProtection="0">
      <alignment vertical="center"/>
    </xf>
    <xf numFmtId="0" fontId="29" fillId="0" borderId="0" applyNumberFormat="0" applyFill="0" applyBorder="0" applyAlignment="0" applyProtection="0">
      <alignment vertical="center"/>
    </xf>
    <xf numFmtId="0" fontId="19" fillId="6" borderId="19" applyNumberFormat="0" applyFont="0" applyAlignment="0" applyProtection="0">
      <alignment vertical="center"/>
    </xf>
    <xf numFmtId="0" fontId="21" fillId="19" borderId="0" applyNumberFormat="0" applyBorder="0" applyAlignment="0" applyProtection="0">
      <alignment vertical="center"/>
    </xf>
    <xf numFmtId="0" fontId="24"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2" fillId="0" borderId="22" applyNumberFormat="0" applyFill="0" applyAlignment="0" applyProtection="0">
      <alignment vertical="center"/>
    </xf>
    <xf numFmtId="0" fontId="33" fillId="0" borderId="22" applyNumberFormat="0" applyFill="0" applyAlignment="0" applyProtection="0">
      <alignment vertical="center"/>
    </xf>
    <xf numFmtId="0" fontId="21" fillId="23" borderId="0" applyNumberFormat="0" applyBorder="0" applyAlignment="0" applyProtection="0">
      <alignment vertical="center"/>
    </xf>
    <xf numFmtId="0" fontId="24" fillId="0" borderId="23" applyNumberFormat="0" applyFill="0" applyAlignment="0" applyProtection="0">
      <alignment vertical="center"/>
    </xf>
    <xf numFmtId="0" fontId="21" fillId="9" borderId="0" applyNumberFormat="0" applyBorder="0" applyAlignment="0" applyProtection="0">
      <alignment vertical="center"/>
    </xf>
    <xf numFmtId="0" fontId="34" fillId="24" borderId="24" applyNumberFormat="0" applyAlignment="0" applyProtection="0">
      <alignment vertical="center"/>
    </xf>
    <xf numFmtId="0" fontId="35" fillId="24" borderId="20" applyNumberFormat="0" applyAlignment="0" applyProtection="0">
      <alignment vertical="center"/>
    </xf>
    <xf numFmtId="0" fontId="36" fillId="25" borderId="25" applyNumberFormat="0" applyAlignment="0" applyProtection="0">
      <alignment vertical="center"/>
    </xf>
    <xf numFmtId="0" fontId="20" fillId="8" borderId="0" applyNumberFormat="0" applyBorder="0" applyAlignment="0" applyProtection="0">
      <alignment vertical="center"/>
    </xf>
    <xf numFmtId="0" fontId="21" fillId="30" borderId="0" applyNumberFormat="0" applyBorder="0" applyAlignment="0" applyProtection="0">
      <alignment vertical="center"/>
    </xf>
    <xf numFmtId="0" fontId="37" fillId="0" borderId="26" applyNumberFormat="0" applyFill="0" applyAlignment="0" applyProtection="0">
      <alignment vertical="center"/>
    </xf>
    <xf numFmtId="0" fontId="28" fillId="0" borderId="21" applyNumberFormat="0" applyFill="0" applyAlignment="0" applyProtection="0">
      <alignment vertical="center"/>
    </xf>
    <xf numFmtId="0" fontId="38" fillId="33" borderId="0" applyNumberFormat="0" applyBorder="0" applyAlignment="0" applyProtection="0">
      <alignment vertical="center"/>
    </xf>
    <xf numFmtId="0" fontId="23" fillId="12" borderId="0" applyNumberFormat="0" applyBorder="0" applyAlignment="0" applyProtection="0">
      <alignment vertical="center"/>
    </xf>
    <xf numFmtId="0" fontId="20" fillId="32" borderId="0" applyNumberFormat="0" applyBorder="0" applyAlignment="0" applyProtection="0">
      <alignment vertical="center"/>
    </xf>
    <xf numFmtId="0" fontId="21" fillId="22" borderId="0" applyNumberFormat="0" applyBorder="0" applyAlignment="0" applyProtection="0">
      <alignment vertical="center"/>
    </xf>
    <xf numFmtId="0" fontId="20" fillId="31" borderId="0" applyNumberFormat="0" applyBorder="0" applyAlignment="0" applyProtection="0">
      <alignment vertical="center"/>
    </xf>
    <xf numFmtId="0" fontId="20" fillId="11" borderId="0" applyNumberFormat="0" applyBorder="0" applyAlignment="0" applyProtection="0">
      <alignment vertical="center"/>
    </xf>
    <xf numFmtId="0" fontId="20" fillId="29" borderId="0" applyNumberFormat="0" applyBorder="0" applyAlignment="0" applyProtection="0">
      <alignment vertical="center"/>
    </xf>
    <xf numFmtId="0" fontId="20" fillId="36" borderId="0" applyNumberFormat="0" applyBorder="0" applyAlignment="0" applyProtection="0">
      <alignment vertical="center"/>
    </xf>
    <xf numFmtId="0" fontId="21" fillId="35" borderId="0" applyNumberFormat="0" applyBorder="0" applyAlignment="0" applyProtection="0">
      <alignment vertical="center"/>
    </xf>
    <xf numFmtId="0" fontId="21" fillId="15" borderId="0" applyNumberFormat="0" applyBorder="0" applyAlignment="0" applyProtection="0">
      <alignment vertical="center"/>
    </xf>
    <xf numFmtId="0" fontId="20" fillId="34" borderId="0" applyNumberFormat="0" applyBorder="0" applyAlignment="0" applyProtection="0">
      <alignment vertical="center"/>
    </xf>
    <xf numFmtId="0" fontId="20" fillId="18" borderId="0" applyNumberFormat="0" applyBorder="0" applyAlignment="0" applyProtection="0">
      <alignment vertical="center"/>
    </xf>
    <xf numFmtId="0" fontId="21" fillId="14" borderId="0" applyNumberFormat="0" applyBorder="0" applyAlignment="0" applyProtection="0">
      <alignment vertical="center"/>
    </xf>
    <xf numFmtId="0" fontId="20" fillId="7" borderId="0" applyNumberFormat="0" applyBorder="0" applyAlignment="0" applyProtection="0">
      <alignment vertical="center"/>
    </xf>
    <xf numFmtId="0" fontId="21" fillId="21" borderId="0" applyNumberFormat="0" applyBorder="0" applyAlignment="0" applyProtection="0">
      <alignment vertical="center"/>
    </xf>
    <xf numFmtId="0" fontId="21" fillId="28" borderId="0" applyNumberFormat="0" applyBorder="0" applyAlignment="0" applyProtection="0">
      <alignment vertical="center"/>
    </xf>
    <xf numFmtId="0" fontId="20" fillId="27" borderId="0" applyNumberFormat="0" applyBorder="0" applyAlignment="0" applyProtection="0">
      <alignment vertical="center"/>
    </xf>
    <xf numFmtId="0" fontId="21" fillId="26" borderId="0" applyNumberFormat="0" applyBorder="0" applyAlignment="0" applyProtection="0">
      <alignment vertical="center"/>
    </xf>
  </cellStyleXfs>
  <cellXfs count="82">
    <xf numFmtId="0" fontId="0" fillId="0" borderId="0" xfId="0">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ont="1" applyFill="1" applyAlignment="1">
      <alignment horizontal="center" vertical="center"/>
    </xf>
    <xf numFmtId="0" fontId="1" fillId="2" borderId="0" xfId="0" applyFont="1" applyFill="1" applyAlignment="1">
      <alignment horizontal="center" vertical="center"/>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5" xfId="0" applyFont="1" applyFill="1" applyBorder="1" applyAlignment="1">
      <alignment horizontal="left" vertical="center"/>
    </xf>
    <xf numFmtId="0" fontId="2" fillId="2" borderId="0" xfId="0" applyFont="1" applyFill="1" applyBorder="1" applyAlignment="1">
      <alignment horizontal="left" vertical="center"/>
    </xf>
    <xf numFmtId="0" fontId="2" fillId="2" borderId="6" xfId="0" applyFont="1" applyFill="1" applyBorder="1" applyAlignment="1">
      <alignment horizontal="left" vertical="center"/>
    </xf>
    <xf numFmtId="0" fontId="3"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4"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2" borderId="9" xfId="0" applyFont="1" applyFill="1" applyBorder="1" applyAlignment="1">
      <alignment horizontal="center" vertical="center"/>
    </xf>
    <xf numFmtId="0" fontId="7" fillId="2" borderId="8" xfId="0" applyFont="1" applyFill="1" applyBorder="1" applyAlignment="1">
      <alignment horizontal="center" vertical="center" wrapText="1"/>
    </xf>
    <xf numFmtId="0" fontId="6" fillId="2" borderId="10" xfId="0" applyFont="1" applyFill="1" applyBorder="1" applyAlignment="1">
      <alignment horizontal="center" vertical="center"/>
    </xf>
    <xf numFmtId="0" fontId="7" fillId="2" borderId="11" xfId="0" applyFont="1" applyFill="1" applyBorder="1" applyAlignment="1">
      <alignment horizontal="center" vertical="center" wrapText="1"/>
    </xf>
    <xf numFmtId="0" fontId="5" fillId="2" borderId="5" xfId="0" applyFont="1" applyFill="1" applyBorder="1" applyAlignment="1">
      <alignment vertical="center" wrapText="1"/>
    </xf>
    <xf numFmtId="0" fontId="5" fillId="2" borderId="0" xfId="0" applyFont="1" applyFill="1" applyBorder="1" applyAlignment="1">
      <alignment vertical="center" wrapText="1"/>
    </xf>
    <xf numFmtId="0" fontId="5" fillId="2" borderId="6" xfId="0" applyFont="1" applyFill="1" applyBorder="1" applyAlignment="1">
      <alignment vertical="center" wrapText="1"/>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0" xfId="0" applyFont="1" applyFill="1" applyAlignment="1">
      <alignment horizontal="center" vertical="center"/>
    </xf>
    <xf numFmtId="0" fontId="5" fillId="3" borderId="0" xfId="0" applyFont="1" applyFill="1" applyAlignment="1">
      <alignment horizontal="center" vertical="center"/>
    </xf>
    <xf numFmtId="0" fontId="5" fillId="2" borderId="6" xfId="0" applyFont="1" applyFill="1" applyBorder="1" applyAlignment="1">
      <alignment vertical="center"/>
    </xf>
    <xf numFmtId="0" fontId="5" fillId="2" borderId="5" xfId="0" applyFont="1" applyFill="1" applyBorder="1" applyAlignment="1">
      <alignment vertical="center"/>
    </xf>
    <xf numFmtId="0" fontId="5" fillId="2" borderId="0" xfId="0" applyFont="1" applyFill="1" applyBorder="1" applyAlignment="1">
      <alignment vertical="center"/>
    </xf>
    <xf numFmtId="0" fontId="5" fillId="2" borderId="6"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horizontal="center" vertical="center"/>
    </xf>
    <xf numFmtId="0" fontId="2" fillId="3" borderId="0" xfId="0" applyFont="1" applyFill="1" applyBorder="1" applyAlignment="1">
      <alignment horizontal="center" vertical="center"/>
    </xf>
    <xf numFmtId="0" fontId="2" fillId="2" borderId="0" xfId="0" applyFont="1" applyFill="1" applyBorder="1" applyAlignment="1">
      <alignment horizontal="center" vertical="center"/>
    </xf>
    <xf numFmtId="0" fontId="8" fillId="3" borderId="0" xfId="0" applyFont="1" applyFill="1" applyBorder="1" applyAlignment="1">
      <alignment horizontal="center" vertical="center"/>
    </xf>
    <xf numFmtId="0" fontId="9" fillId="2" borderId="6" xfId="0" applyFont="1" applyFill="1" applyBorder="1" applyAlignment="1">
      <alignment vertical="center"/>
    </xf>
    <xf numFmtId="0" fontId="10" fillId="3" borderId="0" xfId="0" applyFont="1" applyFill="1" applyBorder="1" applyAlignment="1">
      <alignment horizontal="center" vertical="center"/>
    </xf>
    <xf numFmtId="0" fontId="11" fillId="2" borderId="6" xfId="0" applyFont="1" applyFill="1" applyBorder="1" applyAlignment="1">
      <alignment vertical="center"/>
    </xf>
    <xf numFmtId="0" fontId="2" fillId="2" borderId="0" xfId="0" applyFont="1" applyFill="1" applyBorder="1" applyAlignment="1">
      <alignment vertical="center"/>
    </xf>
    <xf numFmtId="0" fontId="4" fillId="2" borderId="5"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6"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0" fillId="2" borderId="0" xfId="0"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xf>
    <xf numFmtId="177" fontId="12" fillId="2" borderId="4" xfId="0" applyNumberFormat="1" applyFont="1" applyFill="1" applyBorder="1" applyAlignment="1">
      <alignment horizontal="left" vertical="top" wrapText="1"/>
    </xf>
    <xf numFmtId="0" fontId="3" fillId="2" borderId="9"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7" xfId="0" applyFont="1" applyFill="1" applyBorder="1" applyAlignment="1">
      <alignment horizontal="center" vertical="center"/>
    </xf>
    <xf numFmtId="178" fontId="3" fillId="2" borderId="8" xfId="0" applyNumberFormat="1" applyFont="1" applyFill="1" applyBorder="1" applyAlignment="1">
      <alignment horizontal="right" vertical="top" wrapText="1"/>
    </xf>
    <xf numFmtId="0" fontId="3" fillId="2" borderId="11" xfId="0" applyFont="1" applyFill="1" applyBorder="1" applyAlignment="1">
      <alignment horizontal="center" vertical="center" wrapText="1"/>
    </xf>
    <xf numFmtId="0" fontId="3" fillId="2" borderId="8" xfId="0" applyFont="1" applyFill="1" applyBorder="1" applyAlignment="1">
      <alignment horizontal="center" vertical="center"/>
    </xf>
    <xf numFmtId="176" fontId="3" fillId="2" borderId="11" xfId="0" applyNumberFormat="1" applyFont="1" applyFill="1" applyBorder="1" applyAlignment="1">
      <alignment horizontal="center" vertical="center" wrapText="1"/>
    </xf>
    <xf numFmtId="0" fontId="13" fillId="5" borderId="8"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8" xfId="0" applyFont="1" applyFill="1" applyBorder="1" applyAlignment="1">
      <alignment horizontal="center" vertical="center" shrinkToFit="1"/>
    </xf>
    <xf numFmtId="0" fontId="17" fillId="2" borderId="0" xfId="0" applyFont="1" applyFill="1" applyAlignment="1">
      <alignment horizontal="center" vertical="center"/>
    </xf>
    <xf numFmtId="177" fontId="7" fillId="2" borderId="0" xfId="0" applyNumberFormat="1" applyFont="1" applyFill="1" applyAlignment="1">
      <alignment horizontal="center" vertical="center" wrapText="1"/>
    </xf>
    <xf numFmtId="176" fontId="7" fillId="2" borderId="0" xfId="0" applyNumberFormat="1" applyFont="1" applyFill="1" applyAlignment="1">
      <alignment horizontal="center" vertical="center" wrapText="1"/>
    </xf>
    <xf numFmtId="0" fontId="15" fillId="2" borderId="0" xfId="0" applyFont="1" applyFill="1" applyAlignment="1">
      <alignment horizontal="center" vertical="center" wrapText="1"/>
    </xf>
    <xf numFmtId="58" fontId="0" fillId="2" borderId="0" xfId="0" applyNumberFormat="1" applyFill="1" applyAlignment="1">
      <alignment horizontal="center" vertical="center"/>
    </xf>
    <xf numFmtId="0" fontId="18" fillId="2" borderId="0" xfId="0" applyFont="1" applyFill="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4">
    <dxf>
      <font>
        <color auto="1"/>
      </font>
      <fill>
        <patternFill patternType="solid">
          <bgColor theme="5" tint="0.8"/>
        </patternFill>
      </fill>
    </dxf>
    <dxf>
      <fill>
        <patternFill patternType="solid">
          <bgColor theme="5" tint="0.8"/>
        </patternFill>
      </fill>
    </dxf>
    <dxf>
      <font>
        <color rgb="FF9C0006"/>
      </font>
      <fill>
        <patternFill patternType="solid">
          <bgColor rgb="FFFFC7CE"/>
        </patternFill>
      </fill>
    </dxf>
    <dxf>
      <fill>
        <patternFill patternType="solid">
          <bgColor rgb="FFFFC000"/>
        </patternFill>
      </fill>
    </dxf>
  </dxfs>
  <tableStyles count="0" defaultTableStyle="TableStyleMedium2" defaultPivotStyle="PivotStyleLight16"/>
  <colors>
    <mruColors>
      <color rgb="00203241"/>
      <color rgb="00586671"/>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Adjacency">
      <a:dk1>
        <a:srgbClr val="2F2B20"/>
      </a:dk1>
      <a:lt1>
        <a:srgbClr val="FFFFFF"/>
      </a:lt1>
      <a:dk2>
        <a:srgbClr val="675E47"/>
      </a:dk2>
      <a:lt2>
        <a:srgbClr val="DFDCB7"/>
      </a:lt2>
      <a:accent1>
        <a:srgbClr val="A9A57C"/>
      </a:accent1>
      <a:accent2>
        <a:srgbClr val="9CBEBD"/>
      </a:accent2>
      <a:accent3>
        <a:srgbClr val="D2CB6C"/>
      </a:accent3>
      <a:accent4>
        <a:srgbClr val="95A39D"/>
      </a:accent4>
      <a:accent5>
        <a:srgbClr val="C89F5D"/>
      </a:accent5>
      <a:accent6>
        <a:srgbClr val="B1A089"/>
      </a:accent6>
      <a:hlink>
        <a:srgbClr val="D25814"/>
      </a:hlink>
      <a:folHlink>
        <a:srgbClr val="849A0A"/>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BB40"/>
  <sheetViews>
    <sheetView showZeros="0" tabSelected="1" zoomScale="90" zoomScaleNormal="90" workbookViewId="0">
      <selection activeCell="AN26" sqref="AN26"/>
    </sheetView>
  </sheetViews>
  <sheetFormatPr defaultColWidth="9" defaultRowHeight="15.6"/>
  <cols>
    <col min="1" max="1" width="1.5" style="2" customWidth="1"/>
    <col min="2" max="2" width="6.55833333333333" style="3" customWidth="1"/>
    <col min="3" max="3" width="5.21666666666667" style="3" customWidth="1"/>
    <col min="4" max="4" width="6.10833333333333" style="3" customWidth="1"/>
    <col min="5" max="5" width="3.66666666666667" style="3" customWidth="1"/>
    <col min="6" max="6" width="1.25" style="1" customWidth="1"/>
    <col min="7" max="7" width="3" style="1" customWidth="1"/>
    <col min="8" max="8" width="6.325" style="1" customWidth="1"/>
    <col min="9" max="14" width="4" style="1" customWidth="1"/>
    <col min="15" max="15" width="5.325" style="1" customWidth="1"/>
    <col min="16" max="46" width="3.66666666666667" style="1" customWidth="1"/>
    <col min="47" max="47" width="3.375" style="1" customWidth="1"/>
    <col min="48" max="48" width="8.5" style="1" hidden="1" customWidth="1"/>
    <col min="49" max="49" width="7.75" style="1" hidden="1" customWidth="1"/>
    <col min="50" max="51" width="9" style="1" hidden="1" customWidth="1"/>
    <col min="52" max="52" width="1.25" style="1" customWidth="1"/>
    <col min="53" max="53" width="9.5" style="1" hidden="1" customWidth="1"/>
    <col min="54" max="54" width="9" style="1" hidden="1" customWidth="1"/>
    <col min="55" max="255" width="9" style="1"/>
  </cols>
  <sheetData>
    <row r="1" ht="8" customHeight="1"/>
    <row r="2" s="1" customFormat="1" ht="24" customHeight="1" spans="2:47">
      <c r="B2" s="3"/>
      <c r="C2" s="3"/>
      <c r="D2" s="3"/>
      <c r="E2" s="3"/>
      <c r="G2" s="4" t="s">
        <v>0</v>
      </c>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76"/>
    </row>
    <row r="3" s="1" customFormat="1" ht="7" customHeight="1" spans="2:5">
      <c r="B3" s="3"/>
      <c r="C3" s="3"/>
      <c r="D3" s="3"/>
      <c r="E3" s="3"/>
    </row>
    <row r="4" s="1" customFormat="1" ht="14" customHeight="1" spans="2:47">
      <c r="B4" s="5" t="s">
        <v>1</v>
      </c>
      <c r="C4" s="6"/>
      <c r="D4" s="6"/>
      <c r="E4" s="7"/>
      <c r="G4" s="8" t="s">
        <v>2</v>
      </c>
      <c r="H4" s="9" t="s">
        <v>3</v>
      </c>
      <c r="I4" s="54" t="s">
        <v>4</v>
      </c>
      <c r="J4" s="55"/>
      <c r="K4" s="55"/>
      <c r="L4" s="55"/>
      <c r="M4" s="55"/>
      <c r="N4" s="56"/>
      <c r="O4" s="57"/>
      <c r="P4" s="58" t="str">
        <f>IFERROR(VLOOKUP(P5,$BA:$BB,2,),"")</f>
        <v>休</v>
      </c>
      <c r="Q4" s="58" t="str">
        <f t="shared" ref="Q4:AT4" si="0">IFERROR(VLOOKUP(Q5,$BA:$BB,2,),"")</f>
        <v>休</v>
      </c>
      <c r="R4" s="58" t="str">
        <f t="shared" si="0"/>
        <v>休</v>
      </c>
      <c r="S4" s="58" t="str">
        <f t="shared" si="0"/>
        <v>休</v>
      </c>
      <c r="T4" s="58" t="str">
        <f t="shared" si="0"/>
        <v>休</v>
      </c>
      <c r="U4" s="58" t="str">
        <f t="shared" si="0"/>
        <v/>
      </c>
      <c r="V4" s="58" t="str">
        <f t="shared" si="0"/>
        <v/>
      </c>
      <c r="W4" s="58" t="str">
        <f t="shared" si="0"/>
        <v/>
      </c>
      <c r="X4" s="58" t="str">
        <f t="shared" si="0"/>
        <v>班</v>
      </c>
      <c r="Y4" s="58" t="str">
        <f t="shared" si="0"/>
        <v/>
      </c>
      <c r="Z4" s="58" t="str">
        <f t="shared" si="0"/>
        <v/>
      </c>
      <c r="AA4" s="58" t="str">
        <f t="shared" si="0"/>
        <v/>
      </c>
      <c r="AB4" s="58" t="str">
        <f t="shared" si="0"/>
        <v/>
      </c>
      <c r="AC4" s="58" t="str">
        <f t="shared" si="0"/>
        <v/>
      </c>
      <c r="AD4" s="58" t="str">
        <f t="shared" si="0"/>
        <v/>
      </c>
      <c r="AE4" s="58" t="str">
        <f t="shared" si="0"/>
        <v/>
      </c>
      <c r="AF4" s="58" t="str">
        <f t="shared" si="0"/>
        <v/>
      </c>
      <c r="AG4" s="58" t="str">
        <f t="shared" si="0"/>
        <v/>
      </c>
      <c r="AH4" s="58" t="str">
        <f t="shared" si="0"/>
        <v/>
      </c>
      <c r="AI4" s="58" t="str">
        <f t="shared" si="0"/>
        <v/>
      </c>
      <c r="AJ4" s="58" t="str">
        <f t="shared" si="0"/>
        <v/>
      </c>
      <c r="AK4" s="58" t="str">
        <f t="shared" si="0"/>
        <v/>
      </c>
      <c r="AL4" s="58" t="str">
        <f t="shared" si="0"/>
        <v/>
      </c>
      <c r="AM4" s="58" t="str">
        <f t="shared" si="0"/>
        <v/>
      </c>
      <c r="AN4" s="58" t="str">
        <f t="shared" si="0"/>
        <v/>
      </c>
      <c r="AO4" s="58" t="str">
        <f t="shared" si="0"/>
        <v/>
      </c>
      <c r="AP4" s="58" t="str">
        <f t="shared" si="0"/>
        <v/>
      </c>
      <c r="AQ4" s="58" t="str">
        <f t="shared" si="0"/>
        <v/>
      </c>
      <c r="AR4" s="58" t="str">
        <f t="shared" si="0"/>
        <v/>
      </c>
      <c r="AS4" s="58" t="str">
        <f t="shared" si="0"/>
        <v/>
      </c>
      <c r="AT4" s="58" t="str">
        <f t="shared" si="0"/>
        <v/>
      </c>
      <c r="AU4" s="77"/>
    </row>
    <row r="5" s="1" customFormat="1" ht="24" customHeight="1" spans="2:50">
      <c r="B5" s="10"/>
      <c r="C5" s="11"/>
      <c r="D5" s="11"/>
      <c r="E5" s="12"/>
      <c r="G5" s="13"/>
      <c r="H5" s="14"/>
      <c r="I5" s="59"/>
      <c r="J5" s="60"/>
      <c r="K5" s="60"/>
      <c r="L5" s="60"/>
      <c r="M5" s="60"/>
      <c r="N5" s="61"/>
      <c r="O5" s="62"/>
      <c r="P5" s="63">
        <f>IF(MONTH(DATE($B$7,$D$7,COLUMN(A4)))=$D$7,DATE($B$7,$D$7,COLUMN(A4)),"")</f>
        <v>43952</v>
      </c>
      <c r="Q5" s="63">
        <f>IF(MONTH(DATE($B$7,$D$7,COLUMN(B4)))=$D$7,DATE($B$7,$D$7,COLUMN(B4)),"")</f>
        <v>43953</v>
      </c>
      <c r="R5" s="63">
        <f>IF(MONTH(DATE($B$7,$D$7,COLUMN(C4)))=$D$7,DATE($B$7,$D$7,COLUMN(C4)),"")</f>
        <v>43954</v>
      </c>
      <c r="S5" s="63">
        <f>IF(MONTH(DATE($B$7,$D$7,COLUMN(D4)))=$D$7,DATE($B$7,$D$7,COLUMN(D4)),"")</f>
        <v>43955</v>
      </c>
      <c r="T5" s="63">
        <f>IF(MONTH(DATE($B$7,$D$7,COLUMN(E4)))=$D$7,DATE($B$7,$D$7,COLUMN(E4)),"")</f>
        <v>43956</v>
      </c>
      <c r="U5" s="63">
        <f>IF(MONTH(DATE($B$7,$D$7,COLUMN(F4)))=$D$7,DATE($B$7,$D$7,COLUMN(F4)),"")</f>
        <v>43957</v>
      </c>
      <c r="V5" s="63">
        <f>IF(MONTH(DATE($B$7,$D$7,COLUMN(G4)))=$D$7,DATE($B$7,$D$7,COLUMN(G4)),"")</f>
        <v>43958</v>
      </c>
      <c r="W5" s="63">
        <f>IF(MONTH(DATE($B$7,$D$7,COLUMN(H4)))=$D$7,DATE($B$7,$D$7,COLUMN(H4)),"")</f>
        <v>43959</v>
      </c>
      <c r="X5" s="63">
        <f>IF(MONTH(DATE($B$7,$D$7,COLUMN(I4)))=$D$7,DATE($B$7,$D$7,COLUMN(I4)),"")</f>
        <v>43960</v>
      </c>
      <c r="Y5" s="63">
        <f>IF(MONTH(DATE($B$7,$D$7,COLUMN(J4)))=$D$7,DATE($B$7,$D$7,COLUMN(J4)),"")</f>
        <v>43961</v>
      </c>
      <c r="Z5" s="63">
        <f>IF(MONTH(DATE($B$7,$D$7,COLUMN(K4)))=$D$7,DATE($B$7,$D$7,COLUMN(K4)),"")</f>
        <v>43962</v>
      </c>
      <c r="AA5" s="63">
        <f>IF(MONTH(DATE($B$7,$D$7,COLUMN(L4)))=$D$7,DATE($B$7,$D$7,COLUMN(L4)),"")</f>
        <v>43963</v>
      </c>
      <c r="AB5" s="63">
        <f>IF(MONTH(DATE($B$7,$D$7,COLUMN(M4)))=$D$7,DATE($B$7,$D$7,COLUMN(M4)),"")</f>
        <v>43964</v>
      </c>
      <c r="AC5" s="63">
        <f>IF(MONTH(DATE($B$7,$D$7,COLUMN(N4)))=$D$7,DATE($B$7,$D$7,COLUMN(N4)),"")</f>
        <v>43965</v>
      </c>
      <c r="AD5" s="63" t="e">
        <f>IF(MONTH(DATE($B$7,$D$7,COLUMN(#REF!)))=$D$7,DATE($B$7,$D$7,COLUMN(#REF!)),"")</f>
        <v>#REF!</v>
      </c>
      <c r="AE5" s="63">
        <f>IF(MONTH(DATE($B$7,$D$7,COLUMN(P4)))=$D$7,DATE($B$7,$D$7,COLUMN(P4)),"")</f>
        <v>43967</v>
      </c>
      <c r="AF5" s="63">
        <f>IF(MONTH(DATE($B$7,$D$7,COLUMN(Q4)))=$D$7,DATE($B$7,$D$7,COLUMN(Q4)),"")</f>
        <v>43968</v>
      </c>
      <c r="AG5" s="63">
        <f>IF(MONTH(DATE($B$7,$D$7,COLUMN(R4)))=$D$7,DATE($B$7,$D$7,COLUMN(R4)),"")</f>
        <v>43969</v>
      </c>
      <c r="AH5" s="63">
        <f>IF(MONTH(DATE($B$7,$D$7,COLUMN(S4)))=$D$7,DATE($B$7,$D$7,COLUMN(S4)),"")</f>
        <v>43970</v>
      </c>
      <c r="AI5" s="63">
        <f>IF(MONTH(DATE($B$7,$D$7,COLUMN(T4)))=$D$7,DATE($B$7,$D$7,COLUMN(T4)),"")</f>
        <v>43971</v>
      </c>
      <c r="AJ5" s="63">
        <f>IF(MONTH(DATE($B$7,$D$7,COLUMN(U4)))=$D$7,DATE($B$7,$D$7,COLUMN(U4)),"")</f>
        <v>43972</v>
      </c>
      <c r="AK5" s="63">
        <f>IF(MONTH(DATE($B$7,$D$7,COLUMN(V4)))=$D$7,DATE($B$7,$D$7,COLUMN(V4)),"")</f>
        <v>43973</v>
      </c>
      <c r="AL5" s="63">
        <f>IF(MONTH(DATE($B$7,$D$7,COLUMN(W4)))=$D$7,DATE($B$7,$D$7,COLUMN(W4)),"")</f>
        <v>43974</v>
      </c>
      <c r="AM5" s="63">
        <f>IF(MONTH(DATE($B$7,$D$7,COLUMN(X4)))=$D$7,DATE($B$7,$D$7,COLUMN(X4)),"")</f>
        <v>43975</v>
      </c>
      <c r="AN5" s="63">
        <f>IF(MONTH(DATE($B$7,$D$7,COLUMN(Y4)))=$D$7,DATE($B$7,$D$7,COLUMN(Y4)),"")</f>
        <v>43976</v>
      </c>
      <c r="AO5" s="63">
        <f>IF(MONTH(DATE($B$7,$D$7,COLUMN(Z4)))=$D$7,DATE($B$7,$D$7,COLUMN(Z4)),"")</f>
        <v>43977</v>
      </c>
      <c r="AP5" s="63">
        <f>IF(MONTH(DATE($B$7,$D$7,COLUMN(AA4)))=$D$7,DATE($B$7,$D$7,COLUMN(AA4)),"")</f>
        <v>43978</v>
      </c>
      <c r="AQ5" s="63">
        <f>IF(MONTH(DATE($B$7,$D$7,COLUMN(AB4)))=$D$7,DATE($B$7,$D$7,COLUMN(AB4)),"")</f>
        <v>43979</v>
      </c>
      <c r="AR5" s="63">
        <f>IF(MONTH(DATE($B$7,$D$7,COLUMN(AC4)))=$D$7,DATE($B$7,$D$7,COLUMN(AC4)),"")</f>
        <v>43980</v>
      </c>
      <c r="AS5" s="63">
        <f>IF(MONTH(DATE($B$7,$D$7,COLUMN(AD4)))=$D$7,DATE($B$7,$D$7,COLUMN(AD4)),"")</f>
        <v>43981</v>
      </c>
      <c r="AT5" s="63">
        <f>IF(MONTH(DATE($B$7,$D$7,COLUMN(AE4)))=$D$7,DATE($B$7,$D$7,COLUMN(AE4)),"")</f>
        <v>43982</v>
      </c>
      <c r="AU5" s="78"/>
      <c r="AV5" s="1">
        <v>2019</v>
      </c>
      <c r="AW5" s="1">
        <v>1</v>
      </c>
      <c r="AX5" s="1" t="s">
        <v>5</v>
      </c>
    </row>
    <row r="6" s="1" customFormat="1" ht="19" customHeight="1" spans="2:47">
      <c r="B6" s="10"/>
      <c r="C6" s="11"/>
      <c r="D6" s="11"/>
      <c r="E6" s="12"/>
      <c r="G6" s="15"/>
      <c r="H6" s="16"/>
      <c r="I6" s="64" t="s">
        <v>6</v>
      </c>
      <c r="J6" s="64" t="s">
        <v>7</v>
      </c>
      <c r="K6" s="64" t="s">
        <v>8</v>
      </c>
      <c r="L6" s="64" t="s">
        <v>9</v>
      </c>
      <c r="M6" s="64" t="s">
        <v>10</v>
      </c>
      <c r="N6" s="64" t="s">
        <v>7</v>
      </c>
      <c r="O6" s="65"/>
      <c r="P6" s="66" t="str">
        <f>TEXT(P5,"AAA")</f>
        <v>五</v>
      </c>
      <c r="Q6" s="66" t="str">
        <f t="shared" ref="Q6:AT6" si="1">TEXT(Q5,"AAA")</f>
        <v>六</v>
      </c>
      <c r="R6" s="66" t="str">
        <f t="shared" si="1"/>
        <v>日</v>
      </c>
      <c r="S6" s="66" t="str">
        <f t="shared" si="1"/>
        <v>一</v>
      </c>
      <c r="T6" s="66" t="str">
        <f t="shared" si="1"/>
        <v>二</v>
      </c>
      <c r="U6" s="66" t="str">
        <f t="shared" si="1"/>
        <v>三</v>
      </c>
      <c r="V6" s="66" t="str">
        <f t="shared" si="1"/>
        <v>四</v>
      </c>
      <c r="W6" s="66" t="str">
        <f t="shared" si="1"/>
        <v>五</v>
      </c>
      <c r="X6" s="66" t="str">
        <f t="shared" si="1"/>
        <v>六</v>
      </c>
      <c r="Y6" s="66" t="str">
        <f t="shared" si="1"/>
        <v>日</v>
      </c>
      <c r="Z6" s="66" t="str">
        <f t="shared" si="1"/>
        <v>一</v>
      </c>
      <c r="AA6" s="66" t="str">
        <f t="shared" si="1"/>
        <v>二</v>
      </c>
      <c r="AB6" s="66" t="str">
        <f t="shared" si="1"/>
        <v>三</v>
      </c>
      <c r="AC6" s="66" t="str">
        <f t="shared" si="1"/>
        <v>四</v>
      </c>
      <c r="AD6" s="66" t="e">
        <f t="shared" si="1"/>
        <v>#REF!</v>
      </c>
      <c r="AE6" s="66" t="str">
        <f t="shared" si="1"/>
        <v>六</v>
      </c>
      <c r="AF6" s="66" t="str">
        <f t="shared" si="1"/>
        <v>日</v>
      </c>
      <c r="AG6" s="66" t="str">
        <f t="shared" si="1"/>
        <v>一</v>
      </c>
      <c r="AH6" s="66" t="str">
        <f t="shared" si="1"/>
        <v>二</v>
      </c>
      <c r="AI6" s="66" t="str">
        <f t="shared" si="1"/>
        <v>三</v>
      </c>
      <c r="AJ6" s="66" t="str">
        <f t="shared" si="1"/>
        <v>四</v>
      </c>
      <c r="AK6" s="66" t="str">
        <f t="shared" si="1"/>
        <v>五</v>
      </c>
      <c r="AL6" s="66" t="str">
        <f t="shared" si="1"/>
        <v>六</v>
      </c>
      <c r="AM6" s="66" t="str">
        <f t="shared" si="1"/>
        <v>日</v>
      </c>
      <c r="AN6" s="66" t="str">
        <f t="shared" si="1"/>
        <v>一</v>
      </c>
      <c r="AO6" s="66" t="str">
        <f t="shared" si="1"/>
        <v>二</v>
      </c>
      <c r="AP6" s="66" t="str">
        <f t="shared" si="1"/>
        <v>三</v>
      </c>
      <c r="AQ6" s="66" t="str">
        <f t="shared" si="1"/>
        <v>四</v>
      </c>
      <c r="AR6" s="66" t="str">
        <f t="shared" si="1"/>
        <v>五</v>
      </c>
      <c r="AS6" s="66" t="str">
        <f t="shared" si="1"/>
        <v>六</v>
      </c>
      <c r="AT6" s="66" t="str">
        <f t="shared" si="1"/>
        <v>日</v>
      </c>
      <c r="AU6" s="78"/>
    </row>
    <row r="7" s="1" customFormat="1" ht="15" customHeight="1" spans="2:54">
      <c r="B7" s="17">
        <v>2020</v>
      </c>
      <c r="C7" s="18" t="s">
        <v>11</v>
      </c>
      <c r="D7" s="19">
        <v>5</v>
      </c>
      <c r="E7" s="20" t="s">
        <v>12</v>
      </c>
      <c r="G7" s="21">
        <v>1</v>
      </c>
      <c r="H7" s="22" t="s">
        <v>13</v>
      </c>
      <c r="I7" s="67">
        <f>COUNTIF(P7:AT8,"√")/2</f>
        <v>23</v>
      </c>
      <c r="J7" s="67">
        <f>SUM(P9:AT9)</f>
        <v>9</v>
      </c>
      <c r="K7" s="67">
        <f>COUNTIF(P7:AT8,"×")/2</f>
        <v>8</v>
      </c>
      <c r="L7" s="67">
        <f>COUNTIF(P7:AT8,"≠")/2</f>
        <v>0</v>
      </c>
      <c r="M7" s="67">
        <f>COUNTIF(P7:AT8,"☆")/2</f>
        <v>0</v>
      </c>
      <c r="N7" s="67">
        <f>SUM(P9:AT9)</f>
        <v>9</v>
      </c>
      <c r="O7" s="68" t="s">
        <v>14</v>
      </c>
      <c r="P7" s="69" t="s">
        <v>5</v>
      </c>
      <c r="Q7" s="69" t="s">
        <v>5</v>
      </c>
      <c r="R7" s="69" t="s">
        <v>5</v>
      </c>
      <c r="S7" s="73" t="s">
        <v>15</v>
      </c>
      <c r="T7" s="73" t="s">
        <v>15</v>
      </c>
      <c r="U7" s="69" t="s">
        <v>5</v>
      </c>
      <c r="V7" s="69" t="s">
        <v>5</v>
      </c>
      <c r="W7" s="69" t="s">
        <v>5</v>
      </c>
      <c r="X7" s="69" t="s">
        <v>5</v>
      </c>
      <c r="Y7" s="69" t="s">
        <v>5</v>
      </c>
      <c r="Z7" s="73" t="s">
        <v>15</v>
      </c>
      <c r="AA7" s="73" t="s">
        <v>15</v>
      </c>
      <c r="AB7" s="69" t="s">
        <v>5</v>
      </c>
      <c r="AC7" s="69" t="s">
        <v>5</v>
      </c>
      <c r="AD7" s="69" t="s">
        <v>5</v>
      </c>
      <c r="AE7" s="69" t="s">
        <v>5</v>
      </c>
      <c r="AF7" s="69" t="s">
        <v>5</v>
      </c>
      <c r="AG7" s="73" t="s">
        <v>15</v>
      </c>
      <c r="AH7" s="73" t="s">
        <v>15</v>
      </c>
      <c r="AI7" s="69" t="s">
        <v>5</v>
      </c>
      <c r="AJ7" s="69" t="s">
        <v>5</v>
      </c>
      <c r="AK7" s="69" t="s">
        <v>5</v>
      </c>
      <c r="AL7" s="69" t="s">
        <v>5</v>
      </c>
      <c r="AM7" s="69" t="s">
        <v>5</v>
      </c>
      <c r="AN7" s="73" t="s">
        <v>15</v>
      </c>
      <c r="AO7" s="73" t="s">
        <v>15</v>
      </c>
      <c r="AP7" s="69" t="s">
        <v>5</v>
      </c>
      <c r="AQ7" s="69" t="s">
        <v>5</v>
      </c>
      <c r="AR7" s="69" t="s">
        <v>5</v>
      </c>
      <c r="AS7" s="69" t="s">
        <v>5</v>
      </c>
      <c r="AT7" s="69" t="s">
        <v>5</v>
      </c>
      <c r="AU7" s="79"/>
      <c r="AV7" s="1">
        <v>2020</v>
      </c>
      <c r="AW7" s="1">
        <v>2</v>
      </c>
      <c r="AX7" s="1" t="s">
        <v>15</v>
      </c>
      <c r="BA7" s="80">
        <v>43925</v>
      </c>
      <c r="BB7" s="1" t="s">
        <v>16</v>
      </c>
    </row>
    <row r="8" s="1" customFormat="1" ht="15" customHeight="1" spans="2:54">
      <c r="B8" s="17"/>
      <c r="C8" s="18"/>
      <c r="D8" s="19"/>
      <c r="E8" s="20"/>
      <c r="G8" s="23"/>
      <c r="H8" s="24"/>
      <c r="I8" s="70"/>
      <c r="J8" s="70"/>
      <c r="K8" s="70"/>
      <c r="L8" s="70"/>
      <c r="M8" s="70"/>
      <c r="N8" s="70"/>
      <c r="O8" s="71" t="s">
        <v>17</v>
      </c>
      <c r="P8" s="69" t="s">
        <v>5</v>
      </c>
      <c r="Q8" s="69" t="s">
        <v>5</v>
      </c>
      <c r="R8" s="69" t="s">
        <v>5</v>
      </c>
      <c r="S8" s="73" t="s">
        <v>15</v>
      </c>
      <c r="T8" s="73" t="s">
        <v>15</v>
      </c>
      <c r="U8" s="69" t="s">
        <v>5</v>
      </c>
      <c r="V8" s="69" t="s">
        <v>5</v>
      </c>
      <c r="W8" s="69" t="s">
        <v>5</v>
      </c>
      <c r="X8" s="69" t="s">
        <v>5</v>
      </c>
      <c r="Y8" s="69" t="s">
        <v>5</v>
      </c>
      <c r="Z8" s="73" t="s">
        <v>15</v>
      </c>
      <c r="AA8" s="73" t="s">
        <v>15</v>
      </c>
      <c r="AB8" s="69" t="s">
        <v>5</v>
      </c>
      <c r="AC8" s="69" t="s">
        <v>5</v>
      </c>
      <c r="AD8" s="69" t="s">
        <v>5</v>
      </c>
      <c r="AE8" s="69" t="s">
        <v>5</v>
      </c>
      <c r="AF8" s="69" t="s">
        <v>5</v>
      </c>
      <c r="AG8" s="73" t="s">
        <v>15</v>
      </c>
      <c r="AH8" s="73" t="s">
        <v>15</v>
      </c>
      <c r="AI8" s="69" t="s">
        <v>5</v>
      </c>
      <c r="AJ8" s="69" t="s">
        <v>5</v>
      </c>
      <c r="AK8" s="69" t="s">
        <v>5</v>
      </c>
      <c r="AL8" s="69" t="s">
        <v>5</v>
      </c>
      <c r="AM8" s="69" t="s">
        <v>5</v>
      </c>
      <c r="AN8" s="73" t="s">
        <v>15</v>
      </c>
      <c r="AO8" s="73" t="s">
        <v>15</v>
      </c>
      <c r="AP8" s="69" t="s">
        <v>5</v>
      </c>
      <c r="AQ8" s="69" t="s">
        <v>5</v>
      </c>
      <c r="AR8" s="69" t="s">
        <v>5</v>
      </c>
      <c r="AS8" s="69" t="s">
        <v>5</v>
      </c>
      <c r="AT8" s="69" t="s">
        <v>5</v>
      </c>
      <c r="AU8" s="79"/>
      <c r="AX8" s="81" t="s">
        <v>18</v>
      </c>
      <c r="BA8" s="80">
        <v>43926</v>
      </c>
      <c r="BB8" s="1" t="s">
        <v>16</v>
      </c>
    </row>
    <row r="9" s="1" customFormat="1" ht="15" customHeight="1" spans="2:54">
      <c r="B9" s="25"/>
      <c r="C9" s="26"/>
      <c r="D9" s="26"/>
      <c r="E9" s="27"/>
      <c r="G9" s="23"/>
      <c r="H9" s="24"/>
      <c r="I9" s="70"/>
      <c r="J9" s="70"/>
      <c r="K9" s="70"/>
      <c r="L9" s="70"/>
      <c r="M9" s="70"/>
      <c r="N9" s="70"/>
      <c r="O9" s="71" t="s">
        <v>7</v>
      </c>
      <c r="P9" s="72">
        <v>1</v>
      </c>
      <c r="Q9" s="74"/>
      <c r="R9" s="74"/>
      <c r="S9" s="74"/>
      <c r="T9" s="74"/>
      <c r="U9" s="74"/>
      <c r="V9" s="74"/>
      <c r="W9" s="74"/>
      <c r="X9" s="74"/>
      <c r="Y9" s="75"/>
      <c r="Z9" s="74">
        <v>5</v>
      </c>
      <c r="AA9" s="74"/>
      <c r="AB9" s="74"/>
      <c r="AC9" s="74"/>
      <c r="AD9" s="74"/>
      <c r="AE9" s="74"/>
      <c r="AF9" s="74"/>
      <c r="AG9" s="74">
        <v>3</v>
      </c>
      <c r="AH9" s="74"/>
      <c r="AI9" s="74"/>
      <c r="AJ9" s="74"/>
      <c r="AK9" s="74"/>
      <c r="AL9" s="74"/>
      <c r="AM9" s="74"/>
      <c r="AN9" s="74"/>
      <c r="AO9" s="74"/>
      <c r="AP9" s="74"/>
      <c r="AQ9" s="74"/>
      <c r="AR9" s="74"/>
      <c r="AS9" s="74"/>
      <c r="AT9" s="74"/>
      <c r="AU9" s="79"/>
      <c r="AV9" s="1">
        <v>2021</v>
      </c>
      <c r="AW9" s="1">
        <v>3</v>
      </c>
      <c r="AX9" s="1" t="s">
        <v>19</v>
      </c>
      <c r="BA9" s="80">
        <v>43927</v>
      </c>
      <c r="BB9" s="1" t="s">
        <v>16</v>
      </c>
    </row>
    <row r="10" s="1" customFormat="1" ht="15" customHeight="1" spans="2:54">
      <c r="B10" s="25"/>
      <c r="C10" s="26"/>
      <c r="D10" s="26"/>
      <c r="E10" s="27"/>
      <c r="G10" s="23">
        <v>2</v>
      </c>
      <c r="H10" s="24" t="s">
        <v>20</v>
      </c>
      <c r="I10" s="70">
        <f>COUNTIF(P10:AT11,"√")/2</f>
        <v>21.5</v>
      </c>
      <c r="J10" s="70">
        <f>SUM(P12:AT12)</f>
        <v>3</v>
      </c>
      <c r="K10" s="70">
        <f>COUNTIF(P10:AT11,"×")/2</f>
        <v>8.5</v>
      </c>
      <c r="L10" s="70">
        <f>COUNTIF(P10:AT11,"≠")/2</f>
        <v>1</v>
      </c>
      <c r="M10" s="70">
        <f>COUNTIF(P10:AT11,"☆")/2</f>
        <v>0</v>
      </c>
      <c r="N10" s="70">
        <f>SUM(P12:AT12)</f>
        <v>3</v>
      </c>
      <c r="O10" s="71" t="s">
        <v>14</v>
      </c>
      <c r="P10" s="69" t="s">
        <v>5</v>
      </c>
      <c r="Q10" s="69" t="s">
        <v>5</v>
      </c>
      <c r="R10" s="69" t="s">
        <v>5</v>
      </c>
      <c r="S10" s="73" t="s">
        <v>15</v>
      </c>
      <c r="T10" s="73" t="s">
        <v>15</v>
      </c>
      <c r="U10" s="69" t="s">
        <v>5</v>
      </c>
      <c r="V10" s="69" t="s">
        <v>5</v>
      </c>
      <c r="W10" s="69" t="s">
        <v>18</v>
      </c>
      <c r="X10" s="69" t="s">
        <v>5</v>
      </c>
      <c r="Y10" s="69" t="s">
        <v>5</v>
      </c>
      <c r="Z10" s="73" t="s">
        <v>15</v>
      </c>
      <c r="AA10" s="73" t="s">
        <v>15</v>
      </c>
      <c r="AB10" s="69" t="s">
        <v>5</v>
      </c>
      <c r="AC10" s="69" t="s">
        <v>5</v>
      </c>
      <c r="AD10" s="69" t="s">
        <v>5</v>
      </c>
      <c r="AE10" s="69" t="s">
        <v>5</v>
      </c>
      <c r="AF10" s="69" t="s">
        <v>5</v>
      </c>
      <c r="AG10" s="73" t="s">
        <v>15</v>
      </c>
      <c r="AH10" s="73" t="s">
        <v>15</v>
      </c>
      <c r="AI10" s="69" t="s">
        <v>5</v>
      </c>
      <c r="AJ10" s="69" t="s">
        <v>5</v>
      </c>
      <c r="AK10" s="69" t="s">
        <v>5</v>
      </c>
      <c r="AL10" s="69" t="s">
        <v>5</v>
      </c>
      <c r="AM10" s="69" t="s">
        <v>5</v>
      </c>
      <c r="AN10" s="73" t="s">
        <v>15</v>
      </c>
      <c r="AO10" s="73" t="s">
        <v>15</v>
      </c>
      <c r="AP10" s="69" t="s">
        <v>5</v>
      </c>
      <c r="AQ10" s="69" t="s">
        <v>5</v>
      </c>
      <c r="AR10" s="69" t="s">
        <v>5</v>
      </c>
      <c r="AS10" s="69" t="s">
        <v>5</v>
      </c>
      <c r="AT10" s="69" t="s">
        <v>5</v>
      </c>
      <c r="AU10" s="79"/>
      <c r="AV10" s="1">
        <v>2022</v>
      </c>
      <c r="AW10" s="1">
        <v>4</v>
      </c>
      <c r="BA10" s="80">
        <v>43947</v>
      </c>
      <c r="BB10" s="1" t="s">
        <v>21</v>
      </c>
    </row>
    <row r="11" s="1" customFormat="1" ht="15" customHeight="1" spans="2:54">
      <c r="B11" s="28"/>
      <c r="C11" s="29"/>
      <c r="D11" s="29"/>
      <c r="E11" s="30"/>
      <c r="G11" s="23"/>
      <c r="H11" s="24"/>
      <c r="I11" s="70"/>
      <c r="J11" s="70"/>
      <c r="K11" s="70"/>
      <c r="L11" s="70"/>
      <c r="M11" s="70"/>
      <c r="N11" s="70"/>
      <c r="O11" s="71" t="s">
        <v>17</v>
      </c>
      <c r="P11" s="69" t="s">
        <v>5</v>
      </c>
      <c r="Q11" s="69" t="s">
        <v>5</v>
      </c>
      <c r="R11" s="69" t="s">
        <v>5</v>
      </c>
      <c r="S11" s="73" t="s">
        <v>15</v>
      </c>
      <c r="T11" s="73" t="s">
        <v>15</v>
      </c>
      <c r="U11" s="69" t="s">
        <v>5</v>
      </c>
      <c r="V11" s="69" t="s">
        <v>5</v>
      </c>
      <c r="W11" s="69" t="s">
        <v>18</v>
      </c>
      <c r="X11" s="69" t="s">
        <v>5</v>
      </c>
      <c r="Y11" s="69" t="s">
        <v>5</v>
      </c>
      <c r="Z11" s="73" t="s">
        <v>15</v>
      </c>
      <c r="AA11" s="73" t="s">
        <v>15</v>
      </c>
      <c r="AB11" s="69" t="s">
        <v>5</v>
      </c>
      <c r="AC11" s="69" t="s">
        <v>5</v>
      </c>
      <c r="AD11" s="69" t="s">
        <v>15</v>
      </c>
      <c r="AE11" s="69" t="s">
        <v>5</v>
      </c>
      <c r="AF11" s="69" t="s">
        <v>5</v>
      </c>
      <c r="AG11" s="73" t="s">
        <v>15</v>
      </c>
      <c r="AH11" s="73" t="s">
        <v>15</v>
      </c>
      <c r="AI11" s="69" t="s">
        <v>5</v>
      </c>
      <c r="AJ11" s="69" t="s">
        <v>5</v>
      </c>
      <c r="AK11" s="69" t="s">
        <v>5</v>
      </c>
      <c r="AL11" s="69" t="s">
        <v>5</v>
      </c>
      <c r="AM11" s="69" t="s">
        <v>5</v>
      </c>
      <c r="AN11" s="73" t="s">
        <v>15</v>
      </c>
      <c r="AO11" s="73" t="s">
        <v>15</v>
      </c>
      <c r="AP11" s="69" t="s">
        <v>5</v>
      </c>
      <c r="AQ11" s="69" t="s">
        <v>5</v>
      </c>
      <c r="AR11" s="69" t="s">
        <v>5</v>
      </c>
      <c r="AS11" s="69" t="s">
        <v>5</v>
      </c>
      <c r="AT11" s="69" t="s">
        <v>5</v>
      </c>
      <c r="AU11" s="79"/>
      <c r="AV11" s="1">
        <v>2023</v>
      </c>
      <c r="AW11" s="1">
        <v>5</v>
      </c>
      <c r="BA11" s="80">
        <v>43952</v>
      </c>
      <c r="BB11" s="1" t="s">
        <v>16</v>
      </c>
    </row>
    <row r="12" s="1" customFormat="1" ht="15" customHeight="1" spans="2:54">
      <c r="B12" s="31" t="s">
        <v>22</v>
      </c>
      <c r="C12" s="32"/>
      <c r="D12" s="33">
        <f>DAY(DATE(B7,D7+1,1)-1)</f>
        <v>31</v>
      </c>
      <c r="E12" s="34"/>
      <c r="G12" s="23"/>
      <c r="H12" s="24"/>
      <c r="I12" s="70"/>
      <c r="J12" s="70"/>
      <c r="K12" s="70"/>
      <c r="L12" s="70"/>
      <c r="M12" s="70"/>
      <c r="N12" s="70"/>
      <c r="O12" s="71" t="s">
        <v>7</v>
      </c>
      <c r="P12" s="72">
        <v>2</v>
      </c>
      <c r="Q12" s="74"/>
      <c r="R12" s="74"/>
      <c r="S12" s="74"/>
      <c r="T12" s="74"/>
      <c r="U12" s="74"/>
      <c r="V12" s="74"/>
      <c r="W12" s="74"/>
      <c r="X12" s="74"/>
      <c r="Y12" s="75">
        <v>1</v>
      </c>
      <c r="Z12" s="74"/>
      <c r="AA12" s="74"/>
      <c r="AB12" s="74"/>
      <c r="AC12" s="74"/>
      <c r="AD12" s="74"/>
      <c r="AE12" s="74"/>
      <c r="AF12" s="74"/>
      <c r="AG12" s="74"/>
      <c r="AH12" s="74"/>
      <c r="AI12" s="74"/>
      <c r="AJ12" s="74"/>
      <c r="AK12" s="74"/>
      <c r="AL12" s="74"/>
      <c r="AM12" s="74"/>
      <c r="AN12" s="74"/>
      <c r="AO12" s="74"/>
      <c r="AP12" s="74"/>
      <c r="AQ12" s="74"/>
      <c r="AR12" s="74"/>
      <c r="AS12" s="74"/>
      <c r="AT12" s="74"/>
      <c r="AU12" s="79"/>
      <c r="AV12" s="1">
        <v>2024</v>
      </c>
      <c r="AW12" s="1">
        <v>6</v>
      </c>
      <c r="BA12" s="80">
        <v>43953</v>
      </c>
      <c r="BB12" s="1" t="s">
        <v>16</v>
      </c>
    </row>
    <row r="13" s="1" customFormat="1" ht="15" customHeight="1" spans="2:54">
      <c r="B13" s="31"/>
      <c r="C13" s="32"/>
      <c r="D13" s="33"/>
      <c r="E13" s="34"/>
      <c r="G13" s="23">
        <v>3</v>
      </c>
      <c r="H13" s="24" t="s">
        <v>23</v>
      </c>
      <c r="I13" s="70">
        <f>COUNTIF(P13:AT14,"√")/2</f>
        <v>23</v>
      </c>
      <c r="J13" s="70">
        <f>SUM(P15:AT15)</f>
        <v>6</v>
      </c>
      <c r="K13" s="70">
        <f>COUNTIF(P13:AT14,"×")/2</f>
        <v>8</v>
      </c>
      <c r="L13" s="70">
        <f>COUNTIF(P13:AT14,"≠")/2</f>
        <v>0</v>
      </c>
      <c r="M13" s="70">
        <f>COUNTIF(P13:AT14,"☆")/2</f>
        <v>0</v>
      </c>
      <c r="N13" s="70">
        <f>SUM(P15:AT15)</f>
        <v>6</v>
      </c>
      <c r="O13" s="71" t="s">
        <v>14</v>
      </c>
      <c r="P13" s="69" t="s">
        <v>5</v>
      </c>
      <c r="Q13" s="69" t="s">
        <v>5</v>
      </c>
      <c r="R13" s="69" t="s">
        <v>5</v>
      </c>
      <c r="S13" s="73" t="s">
        <v>15</v>
      </c>
      <c r="T13" s="73" t="s">
        <v>15</v>
      </c>
      <c r="U13" s="69" t="s">
        <v>5</v>
      </c>
      <c r="V13" s="69" t="s">
        <v>5</v>
      </c>
      <c r="W13" s="69" t="s">
        <v>5</v>
      </c>
      <c r="X13" s="69" t="s">
        <v>5</v>
      </c>
      <c r="Y13" s="69" t="s">
        <v>5</v>
      </c>
      <c r="Z13" s="73" t="s">
        <v>15</v>
      </c>
      <c r="AA13" s="73" t="s">
        <v>15</v>
      </c>
      <c r="AB13" s="69" t="s">
        <v>5</v>
      </c>
      <c r="AC13" s="69" t="s">
        <v>5</v>
      </c>
      <c r="AD13" s="69" t="s">
        <v>5</v>
      </c>
      <c r="AE13" s="69" t="s">
        <v>5</v>
      </c>
      <c r="AF13" s="69" t="s">
        <v>5</v>
      </c>
      <c r="AG13" s="73" t="s">
        <v>15</v>
      </c>
      <c r="AH13" s="73" t="s">
        <v>15</v>
      </c>
      <c r="AI13" s="69" t="s">
        <v>5</v>
      </c>
      <c r="AJ13" s="69" t="s">
        <v>5</v>
      </c>
      <c r="AK13" s="69" t="s">
        <v>5</v>
      </c>
      <c r="AL13" s="69" t="s">
        <v>5</v>
      </c>
      <c r="AM13" s="69" t="s">
        <v>5</v>
      </c>
      <c r="AN13" s="73" t="s">
        <v>15</v>
      </c>
      <c r="AO13" s="73" t="s">
        <v>15</v>
      </c>
      <c r="AP13" s="69" t="s">
        <v>5</v>
      </c>
      <c r="AQ13" s="69" t="s">
        <v>5</v>
      </c>
      <c r="AR13" s="69" t="s">
        <v>5</v>
      </c>
      <c r="AS13" s="69" t="s">
        <v>5</v>
      </c>
      <c r="AT13" s="69" t="s">
        <v>5</v>
      </c>
      <c r="AU13" s="79"/>
      <c r="AV13" s="1">
        <v>2025</v>
      </c>
      <c r="AW13" s="1">
        <v>7</v>
      </c>
      <c r="BA13" s="80">
        <v>43954</v>
      </c>
      <c r="BB13" s="1" t="s">
        <v>16</v>
      </c>
    </row>
    <row r="14" s="1" customFormat="1" ht="15" customHeight="1" spans="2:54">
      <c r="B14" s="35"/>
      <c r="C14" s="36"/>
      <c r="D14" s="36"/>
      <c r="E14" s="37"/>
      <c r="G14" s="23"/>
      <c r="H14" s="24"/>
      <c r="I14" s="70"/>
      <c r="J14" s="70"/>
      <c r="K14" s="70"/>
      <c r="L14" s="70"/>
      <c r="M14" s="70"/>
      <c r="N14" s="70"/>
      <c r="O14" s="71" t="s">
        <v>17</v>
      </c>
      <c r="P14" s="69" t="s">
        <v>5</v>
      </c>
      <c r="Q14" s="69" t="s">
        <v>5</v>
      </c>
      <c r="R14" s="69" t="s">
        <v>5</v>
      </c>
      <c r="S14" s="73" t="s">
        <v>15</v>
      </c>
      <c r="T14" s="73" t="s">
        <v>15</v>
      </c>
      <c r="U14" s="69" t="s">
        <v>5</v>
      </c>
      <c r="V14" s="69" t="s">
        <v>5</v>
      </c>
      <c r="W14" s="69" t="s">
        <v>5</v>
      </c>
      <c r="X14" s="69" t="s">
        <v>5</v>
      </c>
      <c r="Y14" s="69" t="s">
        <v>5</v>
      </c>
      <c r="Z14" s="73" t="s">
        <v>15</v>
      </c>
      <c r="AA14" s="73" t="s">
        <v>15</v>
      </c>
      <c r="AB14" s="69" t="s">
        <v>5</v>
      </c>
      <c r="AC14" s="69" t="s">
        <v>5</v>
      </c>
      <c r="AD14" s="69" t="s">
        <v>5</v>
      </c>
      <c r="AE14" s="69" t="s">
        <v>5</v>
      </c>
      <c r="AF14" s="69" t="s">
        <v>5</v>
      </c>
      <c r="AG14" s="73" t="s">
        <v>15</v>
      </c>
      <c r="AH14" s="73" t="s">
        <v>15</v>
      </c>
      <c r="AI14" s="69" t="s">
        <v>5</v>
      </c>
      <c r="AJ14" s="69" t="s">
        <v>5</v>
      </c>
      <c r="AK14" s="69" t="s">
        <v>5</v>
      </c>
      <c r="AL14" s="69" t="s">
        <v>5</v>
      </c>
      <c r="AM14" s="69" t="s">
        <v>5</v>
      </c>
      <c r="AN14" s="73" t="s">
        <v>15</v>
      </c>
      <c r="AO14" s="73" t="s">
        <v>15</v>
      </c>
      <c r="AP14" s="69" t="s">
        <v>5</v>
      </c>
      <c r="AQ14" s="69" t="s">
        <v>5</v>
      </c>
      <c r="AR14" s="69" t="s">
        <v>5</v>
      </c>
      <c r="AS14" s="69" t="s">
        <v>5</v>
      </c>
      <c r="AT14" s="69" t="s">
        <v>5</v>
      </c>
      <c r="AU14" s="79"/>
      <c r="AV14" s="1">
        <v>2026</v>
      </c>
      <c r="AW14" s="1">
        <v>8</v>
      </c>
      <c r="BA14" s="80">
        <v>43955</v>
      </c>
      <c r="BB14" s="1" t="s">
        <v>16</v>
      </c>
    </row>
    <row r="15" s="1" customFormat="1" ht="15" customHeight="1" spans="2:54">
      <c r="B15" s="35"/>
      <c r="C15" s="36"/>
      <c r="D15" s="36"/>
      <c r="E15" s="37"/>
      <c r="G15" s="23"/>
      <c r="H15" s="24"/>
      <c r="I15" s="70"/>
      <c r="J15" s="70"/>
      <c r="K15" s="70"/>
      <c r="L15" s="70"/>
      <c r="M15" s="70"/>
      <c r="N15" s="70"/>
      <c r="O15" s="71" t="s">
        <v>7</v>
      </c>
      <c r="P15" s="72">
        <v>3</v>
      </c>
      <c r="Q15" s="74"/>
      <c r="R15" s="74"/>
      <c r="S15" s="74"/>
      <c r="T15" s="74"/>
      <c r="U15" s="74"/>
      <c r="V15" s="74"/>
      <c r="W15" s="74"/>
      <c r="X15" s="74"/>
      <c r="Y15" s="75"/>
      <c r="Z15" s="74"/>
      <c r="AA15" s="74"/>
      <c r="AB15" s="74"/>
      <c r="AC15" s="74">
        <v>3</v>
      </c>
      <c r="AD15" s="74"/>
      <c r="AE15" s="74"/>
      <c r="AF15" s="74"/>
      <c r="AG15" s="74"/>
      <c r="AH15" s="74"/>
      <c r="AI15" s="74"/>
      <c r="AJ15" s="74"/>
      <c r="AK15" s="74"/>
      <c r="AL15" s="74"/>
      <c r="AM15" s="74"/>
      <c r="AN15" s="74"/>
      <c r="AO15" s="74"/>
      <c r="AP15" s="74"/>
      <c r="AQ15" s="74"/>
      <c r="AR15" s="74"/>
      <c r="AS15" s="74"/>
      <c r="AT15" s="74"/>
      <c r="AU15" s="79"/>
      <c r="AV15" s="1">
        <v>2027</v>
      </c>
      <c r="AW15" s="1">
        <v>9</v>
      </c>
      <c r="BA15" s="80">
        <v>43956</v>
      </c>
      <c r="BB15" s="1" t="s">
        <v>16</v>
      </c>
    </row>
    <row r="16" s="1" customFormat="1" ht="15" customHeight="1" spans="2:54">
      <c r="B16" s="28"/>
      <c r="C16" s="29"/>
      <c r="D16" s="29"/>
      <c r="E16" s="30"/>
      <c r="G16" s="23">
        <v>4</v>
      </c>
      <c r="H16" s="24" t="s">
        <v>24</v>
      </c>
      <c r="I16" s="70">
        <f>COUNTIF(P16:AT17,"√")/2</f>
        <v>23</v>
      </c>
      <c r="J16" s="70">
        <f>SUM(P18:AT18)</f>
        <v>7</v>
      </c>
      <c r="K16" s="70">
        <f>COUNTIF(P16:AT17,"×")/2</f>
        <v>8</v>
      </c>
      <c r="L16" s="70">
        <f>COUNTIF(P16:AT17,"≠")/2</f>
        <v>0</v>
      </c>
      <c r="M16" s="70">
        <f>COUNTIF(P16:AT17,"☆")/2</f>
        <v>0</v>
      </c>
      <c r="N16" s="70">
        <f>SUM(P18:AT18)</f>
        <v>7</v>
      </c>
      <c r="O16" s="71" t="s">
        <v>14</v>
      </c>
      <c r="P16" s="69" t="s">
        <v>5</v>
      </c>
      <c r="Q16" s="69" t="s">
        <v>5</v>
      </c>
      <c r="R16" s="69" t="s">
        <v>5</v>
      </c>
      <c r="S16" s="73" t="s">
        <v>15</v>
      </c>
      <c r="T16" s="73" t="s">
        <v>15</v>
      </c>
      <c r="U16" s="69" t="s">
        <v>5</v>
      </c>
      <c r="V16" s="69" t="s">
        <v>5</v>
      </c>
      <c r="W16" s="69" t="s">
        <v>5</v>
      </c>
      <c r="X16" s="69" t="s">
        <v>5</v>
      </c>
      <c r="Y16" s="69" t="s">
        <v>5</v>
      </c>
      <c r="Z16" s="73" t="s">
        <v>15</v>
      </c>
      <c r="AA16" s="73" t="s">
        <v>15</v>
      </c>
      <c r="AB16" s="69" t="s">
        <v>5</v>
      </c>
      <c r="AC16" s="69" t="s">
        <v>5</v>
      </c>
      <c r="AD16" s="69" t="s">
        <v>5</v>
      </c>
      <c r="AE16" s="69" t="s">
        <v>5</v>
      </c>
      <c r="AF16" s="69" t="s">
        <v>5</v>
      </c>
      <c r="AG16" s="73" t="s">
        <v>15</v>
      </c>
      <c r="AH16" s="73" t="s">
        <v>15</v>
      </c>
      <c r="AI16" s="69" t="s">
        <v>5</v>
      </c>
      <c r="AJ16" s="69" t="s">
        <v>5</v>
      </c>
      <c r="AK16" s="69" t="s">
        <v>5</v>
      </c>
      <c r="AL16" s="69" t="s">
        <v>5</v>
      </c>
      <c r="AM16" s="69" t="s">
        <v>5</v>
      </c>
      <c r="AN16" s="73" t="s">
        <v>15</v>
      </c>
      <c r="AO16" s="73" t="s">
        <v>15</v>
      </c>
      <c r="AP16" s="69" t="s">
        <v>5</v>
      </c>
      <c r="AQ16" s="69" t="s">
        <v>5</v>
      </c>
      <c r="AR16" s="69" t="s">
        <v>5</v>
      </c>
      <c r="AS16" s="69" t="s">
        <v>5</v>
      </c>
      <c r="AT16" s="69" t="s">
        <v>5</v>
      </c>
      <c r="AU16" s="79"/>
      <c r="AV16" s="1">
        <v>2028</v>
      </c>
      <c r="AW16" s="1">
        <v>10</v>
      </c>
      <c r="BA16" s="80">
        <v>43960</v>
      </c>
      <c r="BB16" s="1" t="s">
        <v>21</v>
      </c>
    </row>
    <row r="17" s="1" customFormat="1" ht="15" customHeight="1" spans="2:54">
      <c r="B17" s="28"/>
      <c r="C17" s="29"/>
      <c r="D17" s="29"/>
      <c r="E17" s="30"/>
      <c r="G17" s="23"/>
      <c r="H17" s="24"/>
      <c r="I17" s="70"/>
      <c r="J17" s="70"/>
      <c r="K17" s="70"/>
      <c r="L17" s="70"/>
      <c r="M17" s="70"/>
      <c r="N17" s="70"/>
      <c r="O17" s="71" t="s">
        <v>17</v>
      </c>
      <c r="P17" s="69" t="s">
        <v>5</v>
      </c>
      <c r="Q17" s="69" t="s">
        <v>5</v>
      </c>
      <c r="R17" s="69" t="s">
        <v>5</v>
      </c>
      <c r="S17" s="73" t="s">
        <v>15</v>
      </c>
      <c r="T17" s="73" t="s">
        <v>15</v>
      </c>
      <c r="U17" s="69" t="s">
        <v>5</v>
      </c>
      <c r="V17" s="69" t="s">
        <v>5</v>
      </c>
      <c r="W17" s="69" t="s">
        <v>5</v>
      </c>
      <c r="X17" s="69" t="s">
        <v>5</v>
      </c>
      <c r="Y17" s="69" t="s">
        <v>5</v>
      </c>
      <c r="Z17" s="73" t="s">
        <v>15</v>
      </c>
      <c r="AA17" s="73" t="s">
        <v>15</v>
      </c>
      <c r="AB17" s="69" t="s">
        <v>5</v>
      </c>
      <c r="AC17" s="69" t="s">
        <v>5</v>
      </c>
      <c r="AD17" s="69" t="s">
        <v>5</v>
      </c>
      <c r="AE17" s="69" t="s">
        <v>5</v>
      </c>
      <c r="AF17" s="69" t="s">
        <v>5</v>
      </c>
      <c r="AG17" s="73" t="s">
        <v>15</v>
      </c>
      <c r="AH17" s="73" t="s">
        <v>15</v>
      </c>
      <c r="AI17" s="69" t="s">
        <v>5</v>
      </c>
      <c r="AJ17" s="69" t="s">
        <v>5</v>
      </c>
      <c r="AK17" s="69" t="s">
        <v>5</v>
      </c>
      <c r="AL17" s="69" t="s">
        <v>5</v>
      </c>
      <c r="AM17" s="69" t="s">
        <v>5</v>
      </c>
      <c r="AN17" s="73" t="s">
        <v>15</v>
      </c>
      <c r="AO17" s="73" t="s">
        <v>15</v>
      </c>
      <c r="AP17" s="69" t="s">
        <v>5</v>
      </c>
      <c r="AQ17" s="69" t="s">
        <v>5</v>
      </c>
      <c r="AR17" s="69" t="s">
        <v>5</v>
      </c>
      <c r="AS17" s="69" t="s">
        <v>5</v>
      </c>
      <c r="AT17" s="69" t="s">
        <v>5</v>
      </c>
      <c r="AU17" s="79"/>
      <c r="AW17" s="1">
        <v>11</v>
      </c>
      <c r="BA17" s="80">
        <v>44007</v>
      </c>
      <c r="BB17" s="1" t="s">
        <v>16</v>
      </c>
    </row>
    <row r="18" s="1" customFormat="1" ht="15" customHeight="1" spans="2:54">
      <c r="B18" s="38"/>
      <c r="C18" s="39" t="s">
        <v>6</v>
      </c>
      <c r="D18" s="40" t="s">
        <v>5</v>
      </c>
      <c r="E18" s="37"/>
      <c r="G18" s="23"/>
      <c r="H18" s="24"/>
      <c r="I18" s="70"/>
      <c r="J18" s="70"/>
      <c r="K18" s="70"/>
      <c r="L18" s="70"/>
      <c r="M18" s="70"/>
      <c r="N18" s="70"/>
      <c r="O18" s="71" t="s">
        <v>7</v>
      </c>
      <c r="P18" s="72">
        <v>4</v>
      </c>
      <c r="Q18" s="74"/>
      <c r="R18" s="74"/>
      <c r="S18" s="74"/>
      <c r="T18" s="74"/>
      <c r="U18" s="74"/>
      <c r="V18" s="74"/>
      <c r="W18" s="74"/>
      <c r="X18" s="74"/>
      <c r="Y18" s="75"/>
      <c r="Z18" s="74"/>
      <c r="AA18" s="74"/>
      <c r="AB18" s="74"/>
      <c r="AC18" s="74"/>
      <c r="AD18" s="74"/>
      <c r="AE18" s="74"/>
      <c r="AF18" s="74"/>
      <c r="AG18" s="74"/>
      <c r="AH18" s="74"/>
      <c r="AI18" s="74"/>
      <c r="AJ18" s="74"/>
      <c r="AK18" s="74">
        <v>3</v>
      </c>
      <c r="AL18" s="74"/>
      <c r="AM18" s="74"/>
      <c r="AN18" s="74"/>
      <c r="AO18" s="74"/>
      <c r="AP18" s="74"/>
      <c r="AQ18" s="74"/>
      <c r="AR18" s="74"/>
      <c r="AS18" s="74"/>
      <c r="AT18" s="74"/>
      <c r="AU18" s="79"/>
      <c r="AW18" s="1">
        <v>12</v>
      </c>
      <c r="BA18" s="80">
        <v>44008</v>
      </c>
      <c r="BB18" s="1" t="s">
        <v>16</v>
      </c>
    </row>
    <row r="19" s="1" customFormat="1" ht="15" customHeight="1" spans="2:54">
      <c r="B19" s="38"/>
      <c r="C19" s="39"/>
      <c r="D19" s="41"/>
      <c r="E19" s="37"/>
      <c r="G19" s="23">
        <v>5</v>
      </c>
      <c r="H19" s="24" t="s">
        <v>25</v>
      </c>
      <c r="I19" s="70">
        <f>COUNTIF(P19:AT20,"√")/2</f>
        <v>23</v>
      </c>
      <c r="J19" s="70">
        <f>SUM(P21:AT21)</f>
        <v>8</v>
      </c>
      <c r="K19" s="70">
        <f>COUNTIF(P19:AT20,"×")/2</f>
        <v>8</v>
      </c>
      <c r="L19" s="70">
        <f>COUNTIF(P19:AT20,"≠")/2</f>
        <v>0</v>
      </c>
      <c r="M19" s="70">
        <f>COUNTIF(P19:AT20,"☆")/2</f>
        <v>0</v>
      </c>
      <c r="N19" s="70">
        <f>SUM(P21:AT21)</f>
        <v>8</v>
      </c>
      <c r="O19" s="71" t="s">
        <v>14</v>
      </c>
      <c r="P19" s="69" t="s">
        <v>5</v>
      </c>
      <c r="Q19" s="69" t="s">
        <v>5</v>
      </c>
      <c r="R19" s="69" t="s">
        <v>5</v>
      </c>
      <c r="S19" s="73" t="s">
        <v>15</v>
      </c>
      <c r="T19" s="73" t="s">
        <v>15</v>
      </c>
      <c r="U19" s="69" t="s">
        <v>5</v>
      </c>
      <c r="V19" s="69" t="s">
        <v>5</v>
      </c>
      <c r="W19" s="69" t="s">
        <v>5</v>
      </c>
      <c r="X19" s="69" t="s">
        <v>5</v>
      </c>
      <c r="Y19" s="69" t="s">
        <v>5</v>
      </c>
      <c r="Z19" s="73" t="s">
        <v>15</v>
      </c>
      <c r="AA19" s="73" t="s">
        <v>15</v>
      </c>
      <c r="AB19" s="69" t="s">
        <v>5</v>
      </c>
      <c r="AC19" s="69" t="s">
        <v>5</v>
      </c>
      <c r="AD19" s="69" t="s">
        <v>5</v>
      </c>
      <c r="AE19" s="69" t="s">
        <v>5</v>
      </c>
      <c r="AF19" s="69" t="s">
        <v>5</v>
      </c>
      <c r="AG19" s="73" t="s">
        <v>15</v>
      </c>
      <c r="AH19" s="73" t="s">
        <v>15</v>
      </c>
      <c r="AI19" s="69" t="s">
        <v>5</v>
      </c>
      <c r="AJ19" s="69" t="s">
        <v>5</v>
      </c>
      <c r="AK19" s="69" t="s">
        <v>5</v>
      </c>
      <c r="AL19" s="69" t="s">
        <v>5</v>
      </c>
      <c r="AM19" s="69" t="s">
        <v>5</v>
      </c>
      <c r="AN19" s="73" t="s">
        <v>15</v>
      </c>
      <c r="AO19" s="73" t="s">
        <v>15</v>
      </c>
      <c r="AP19" s="69" t="s">
        <v>5</v>
      </c>
      <c r="AQ19" s="69" t="s">
        <v>5</v>
      </c>
      <c r="AR19" s="69" t="s">
        <v>5</v>
      </c>
      <c r="AS19" s="69" t="s">
        <v>5</v>
      </c>
      <c r="AT19" s="69" t="s">
        <v>5</v>
      </c>
      <c r="AU19" s="79"/>
      <c r="BA19" s="80">
        <v>44009</v>
      </c>
      <c r="BB19" s="1" t="s">
        <v>16</v>
      </c>
    </row>
    <row r="20" s="1" customFormat="1" ht="15" customHeight="1" spans="2:54">
      <c r="B20" s="38"/>
      <c r="C20" s="39" t="s">
        <v>8</v>
      </c>
      <c r="D20" s="42" t="s">
        <v>15</v>
      </c>
      <c r="E20" s="43"/>
      <c r="G20" s="23"/>
      <c r="H20" s="24"/>
      <c r="I20" s="70"/>
      <c r="J20" s="70"/>
      <c r="K20" s="70"/>
      <c r="L20" s="70"/>
      <c r="M20" s="70"/>
      <c r="N20" s="70"/>
      <c r="O20" s="71" t="s">
        <v>17</v>
      </c>
      <c r="P20" s="69" t="s">
        <v>5</v>
      </c>
      <c r="Q20" s="69" t="s">
        <v>5</v>
      </c>
      <c r="R20" s="69" t="s">
        <v>5</v>
      </c>
      <c r="S20" s="73" t="s">
        <v>15</v>
      </c>
      <c r="T20" s="73" t="s">
        <v>15</v>
      </c>
      <c r="U20" s="69" t="s">
        <v>5</v>
      </c>
      <c r="V20" s="69" t="s">
        <v>5</v>
      </c>
      <c r="W20" s="69" t="s">
        <v>5</v>
      </c>
      <c r="X20" s="69" t="s">
        <v>5</v>
      </c>
      <c r="Y20" s="69" t="s">
        <v>5</v>
      </c>
      <c r="Z20" s="73" t="s">
        <v>15</v>
      </c>
      <c r="AA20" s="73" t="s">
        <v>15</v>
      </c>
      <c r="AB20" s="69" t="s">
        <v>5</v>
      </c>
      <c r="AC20" s="69" t="s">
        <v>5</v>
      </c>
      <c r="AD20" s="69" t="s">
        <v>5</v>
      </c>
      <c r="AE20" s="69" t="s">
        <v>5</v>
      </c>
      <c r="AF20" s="69" t="s">
        <v>5</v>
      </c>
      <c r="AG20" s="73" t="s">
        <v>15</v>
      </c>
      <c r="AH20" s="73" t="s">
        <v>15</v>
      </c>
      <c r="AI20" s="69" t="s">
        <v>5</v>
      </c>
      <c r="AJ20" s="69" t="s">
        <v>5</v>
      </c>
      <c r="AK20" s="69" t="s">
        <v>5</v>
      </c>
      <c r="AL20" s="69" t="s">
        <v>5</v>
      </c>
      <c r="AM20" s="69" t="s">
        <v>5</v>
      </c>
      <c r="AN20" s="73" t="s">
        <v>15</v>
      </c>
      <c r="AO20" s="73" t="s">
        <v>15</v>
      </c>
      <c r="AP20" s="69" t="s">
        <v>5</v>
      </c>
      <c r="AQ20" s="69" t="s">
        <v>5</v>
      </c>
      <c r="AR20" s="69" t="s">
        <v>5</v>
      </c>
      <c r="AS20" s="69" t="s">
        <v>5</v>
      </c>
      <c r="AT20" s="69" t="s">
        <v>5</v>
      </c>
      <c r="AU20" s="79"/>
      <c r="BA20" s="80">
        <v>44010</v>
      </c>
      <c r="BB20" s="1" t="s">
        <v>21</v>
      </c>
    </row>
    <row r="21" s="1" customFormat="1" ht="15" customHeight="1" spans="2:54">
      <c r="B21" s="38"/>
      <c r="C21" s="41"/>
      <c r="D21" s="41"/>
      <c r="E21" s="43"/>
      <c r="G21" s="23"/>
      <c r="H21" s="24"/>
      <c r="I21" s="70"/>
      <c r="J21" s="70"/>
      <c r="K21" s="70"/>
      <c r="L21" s="70"/>
      <c r="M21" s="70"/>
      <c r="N21" s="70"/>
      <c r="O21" s="71" t="s">
        <v>7</v>
      </c>
      <c r="P21" s="72">
        <v>5</v>
      </c>
      <c r="Q21" s="74"/>
      <c r="R21" s="74"/>
      <c r="S21" s="74"/>
      <c r="T21" s="74"/>
      <c r="U21" s="74"/>
      <c r="V21" s="74"/>
      <c r="W21" s="74"/>
      <c r="X21" s="74"/>
      <c r="Y21" s="75"/>
      <c r="Z21" s="74"/>
      <c r="AA21" s="74"/>
      <c r="AB21" s="74"/>
      <c r="AC21" s="74"/>
      <c r="AD21" s="74"/>
      <c r="AE21" s="74"/>
      <c r="AF21" s="74"/>
      <c r="AG21" s="74"/>
      <c r="AH21" s="74"/>
      <c r="AI21" s="74"/>
      <c r="AJ21" s="74"/>
      <c r="AK21" s="74"/>
      <c r="AL21" s="74"/>
      <c r="AM21" s="74"/>
      <c r="AN21" s="74"/>
      <c r="AO21" s="74"/>
      <c r="AP21" s="74">
        <v>3</v>
      </c>
      <c r="AQ21" s="74"/>
      <c r="AR21" s="74"/>
      <c r="AS21" s="74"/>
      <c r="AT21" s="74"/>
      <c r="AU21" s="79"/>
      <c r="BA21" s="80">
        <v>44105</v>
      </c>
      <c r="BB21" s="1" t="s">
        <v>16</v>
      </c>
    </row>
    <row r="22" s="1" customFormat="1" ht="15" customHeight="1" spans="2:54">
      <c r="B22" s="38"/>
      <c r="C22" s="39" t="s">
        <v>7</v>
      </c>
      <c r="D22" s="40" t="s">
        <v>26</v>
      </c>
      <c r="E22" s="37"/>
      <c r="G22" s="23">
        <v>6</v>
      </c>
      <c r="H22" s="24" t="s">
        <v>27</v>
      </c>
      <c r="I22" s="70">
        <f>COUNTIF(P22:AT23,"√")/2</f>
        <v>18</v>
      </c>
      <c r="J22" s="70">
        <f>SUM(P24:AT24)</f>
        <v>9</v>
      </c>
      <c r="K22" s="70">
        <f>COUNTIF(P22:AT23,"×")/2</f>
        <v>8</v>
      </c>
      <c r="L22" s="70">
        <f>COUNTIF(P22:AT23,"≠")/2</f>
        <v>0</v>
      </c>
      <c r="M22" s="70">
        <f>COUNTIF(P22:AT23,"☆")/2</f>
        <v>5</v>
      </c>
      <c r="N22" s="70">
        <f>SUM(P24:AT24)</f>
        <v>9</v>
      </c>
      <c r="O22" s="71" t="s">
        <v>14</v>
      </c>
      <c r="P22" s="69" t="s">
        <v>5</v>
      </c>
      <c r="Q22" s="69" t="s">
        <v>5</v>
      </c>
      <c r="R22" s="69" t="s">
        <v>5</v>
      </c>
      <c r="S22" s="73" t="s">
        <v>15</v>
      </c>
      <c r="T22" s="73" t="s">
        <v>15</v>
      </c>
      <c r="U22" s="69" t="s">
        <v>5</v>
      </c>
      <c r="V22" s="69" t="s">
        <v>5</v>
      </c>
      <c r="W22" s="69" t="s">
        <v>5</v>
      </c>
      <c r="X22" s="69" t="s">
        <v>5</v>
      </c>
      <c r="Y22" s="69" t="s">
        <v>5</v>
      </c>
      <c r="Z22" s="73" t="s">
        <v>15</v>
      </c>
      <c r="AA22" s="73" t="s">
        <v>15</v>
      </c>
      <c r="AB22" s="69" t="s">
        <v>19</v>
      </c>
      <c r="AC22" s="69" t="s">
        <v>19</v>
      </c>
      <c r="AD22" s="69" t="s">
        <v>19</v>
      </c>
      <c r="AE22" s="69" t="s">
        <v>19</v>
      </c>
      <c r="AF22" s="69" t="s">
        <v>19</v>
      </c>
      <c r="AG22" s="73" t="s">
        <v>15</v>
      </c>
      <c r="AH22" s="73" t="s">
        <v>15</v>
      </c>
      <c r="AI22" s="69" t="s">
        <v>5</v>
      </c>
      <c r="AJ22" s="69" t="s">
        <v>5</v>
      </c>
      <c r="AK22" s="69" t="s">
        <v>5</v>
      </c>
      <c r="AL22" s="69" t="s">
        <v>5</v>
      </c>
      <c r="AM22" s="69" t="s">
        <v>5</v>
      </c>
      <c r="AN22" s="73" t="s">
        <v>15</v>
      </c>
      <c r="AO22" s="73" t="s">
        <v>15</v>
      </c>
      <c r="AP22" s="69" t="s">
        <v>5</v>
      </c>
      <c r="AQ22" s="69" t="s">
        <v>5</v>
      </c>
      <c r="AR22" s="69" t="s">
        <v>5</v>
      </c>
      <c r="AS22" s="69" t="s">
        <v>5</v>
      </c>
      <c r="AT22" s="69" t="s">
        <v>5</v>
      </c>
      <c r="AU22" s="79"/>
      <c r="BA22" s="80">
        <v>44106</v>
      </c>
      <c r="BB22" s="1" t="s">
        <v>16</v>
      </c>
    </row>
    <row r="23" s="1" customFormat="1" ht="15" customHeight="1" spans="2:54">
      <c r="B23" s="38"/>
      <c r="C23" s="41"/>
      <c r="D23" s="41"/>
      <c r="E23" s="37"/>
      <c r="G23" s="23"/>
      <c r="H23" s="24"/>
      <c r="I23" s="70"/>
      <c r="J23" s="70"/>
      <c r="K23" s="70"/>
      <c r="L23" s="70"/>
      <c r="M23" s="70"/>
      <c r="N23" s="70"/>
      <c r="O23" s="71" t="s">
        <v>17</v>
      </c>
      <c r="P23" s="69" t="s">
        <v>5</v>
      </c>
      <c r="Q23" s="69" t="s">
        <v>5</v>
      </c>
      <c r="R23" s="69" t="s">
        <v>5</v>
      </c>
      <c r="S23" s="73" t="s">
        <v>15</v>
      </c>
      <c r="T23" s="73" t="s">
        <v>15</v>
      </c>
      <c r="U23" s="69" t="s">
        <v>5</v>
      </c>
      <c r="V23" s="69" t="s">
        <v>5</v>
      </c>
      <c r="W23" s="69" t="s">
        <v>5</v>
      </c>
      <c r="X23" s="69" t="s">
        <v>5</v>
      </c>
      <c r="Y23" s="69" t="s">
        <v>5</v>
      </c>
      <c r="Z23" s="73" t="s">
        <v>15</v>
      </c>
      <c r="AA23" s="73" t="s">
        <v>15</v>
      </c>
      <c r="AB23" s="69" t="s">
        <v>19</v>
      </c>
      <c r="AC23" s="69" t="s">
        <v>19</v>
      </c>
      <c r="AD23" s="69" t="s">
        <v>19</v>
      </c>
      <c r="AE23" s="69" t="s">
        <v>19</v>
      </c>
      <c r="AF23" s="69" t="s">
        <v>19</v>
      </c>
      <c r="AG23" s="73" t="s">
        <v>15</v>
      </c>
      <c r="AH23" s="73" t="s">
        <v>15</v>
      </c>
      <c r="AI23" s="69" t="s">
        <v>5</v>
      </c>
      <c r="AJ23" s="69" t="s">
        <v>5</v>
      </c>
      <c r="AK23" s="69" t="s">
        <v>5</v>
      </c>
      <c r="AL23" s="69" t="s">
        <v>5</v>
      </c>
      <c r="AM23" s="69" t="s">
        <v>5</v>
      </c>
      <c r="AN23" s="73" t="s">
        <v>15</v>
      </c>
      <c r="AO23" s="73" t="s">
        <v>15</v>
      </c>
      <c r="AP23" s="69" t="s">
        <v>5</v>
      </c>
      <c r="AQ23" s="69" t="s">
        <v>5</v>
      </c>
      <c r="AR23" s="69" t="s">
        <v>5</v>
      </c>
      <c r="AS23" s="69" t="s">
        <v>5</v>
      </c>
      <c r="AT23" s="69" t="s">
        <v>5</v>
      </c>
      <c r="AU23" s="79"/>
      <c r="BA23" s="80">
        <v>44107</v>
      </c>
      <c r="BB23" s="1" t="s">
        <v>16</v>
      </c>
    </row>
    <row r="24" s="1" customFormat="1" ht="15" customHeight="1" spans="2:54">
      <c r="B24" s="38"/>
      <c r="C24" s="39" t="s">
        <v>9</v>
      </c>
      <c r="D24" s="44" t="s">
        <v>18</v>
      </c>
      <c r="E24" s="45"/>
      <c r="G24" s="23"/>
      <c r="H24" s="24"/>
      <c r="I24" s="70"/>
      <c r="J24" s="70"/>
      <c r="K24" s="70"/>
      <c r="L24" s="70"/>
      <c r="M24" s="70"/>
      <c r="N24" s="70"/>
      <c r="O24" s="71" t="s">
        <v>7</v>
      </c>
      <c r="P24" s="72">
        <v>6</v>
      </c>
      <c r="Q24" s="74"/>
      <c r="R24" s="74"/>
      <c r="S24" s="74"/>
      <c r="T24" s="74"/>
      <c r="U24" s="74"/>
      <c r="V24" s="74"/>
      <c r="W24" s="74"/>
      <c r="X24" s="74">
        <v>3</v>
      </c>
      <c r="Y24" s="75"/>
      <c r="Z24" s="74"/>
      <c r="AA24" s="74"/>
      <c r="AB24" s="74"/>
      <c r="AC24" s="74"/>
      <c r="AD24" s="74"/>
      <c r="AE24" s="74"/>
      <c r="AF24" s="74"/>
      <c r="AG24" s="74"/>
      <c r="AH24" s="74"/>
      <c r="AI24" s="74"/>
      <c r="AJ24" s="74"/>
      <c r="AK24" s="74"/>
      <c r="AL24" s="74"/>
      <c r="AM24" s="74"/>
      <c r="AN24" s="74"/>
      <c r="AO24" s="74"/>
      <c r="AP24" s="74"/>
      <c r="AQ24" s="74"/>
      <c r="AR24" s="74"/>
      <c r="AS24" s="74"/>
      <c r="AT24" s="74"/>
      <c r="AU24" s="79"/>
      <c r="BA24" s="80">
        <v>44108</v>
      </c>
      <c r="BB24" s="1" t="s">
        <v>16</v>
      </c>
    </row>
    <row r="25" s="1" customFormat="1" ht="15" customHeight="1" spans="2:54">
      <c r="B25" s="38"/>
      <c r="C25" s="41"/>
      <c r="D25" s="41"/>
      <c r="E25" s="45"/>
      <c r="G25" s="23">
        <v>7</v>
      </c>
      <c r="H25" s="24" t="s">
        <v>28</v>
      </c>
      <c r="I25" s="70">
        <f>COUNTIF(P25:AT26,"√")/2</f>
        <v>23</v>
      </c>
      <c r="J25" s="70">
        <f>SUM(P27:AT27)</f>
        <v>14</v>
      </c>
      <c r="K25" s="70">
        <f>COUNTIF(P25:AT26,"×")/2</f>
        <v>8</v>
      </c>
      <c r="L25" s="70">
        <f>COUNTIF(P25:AT26,"≠")/2</f>
        <v>0</v>
      </c>
      <c r="M25" s="70">
        <f>COUNTIF(P25:AT26,"☆")/2</f>
        <v>0</v>
      </c>
      <c r="N25" s="70">
        <f>SUM(P27:AT27)</f>
        <v>14</v>
      </c>
      <c r="O25" s="71" t="s">
        <v>14</v>
      </c>
      <c r="P25" s="69" t="s">
        <v>5</v>
      </c>
      <c r="Q25" s="69" t="s">
        <v>5</v>
      </c>
      <c r="R25" s="69" t="s">
        <v>5</v>
      </c>
      <c r="S25" s="73" t="s">
        <v>15</v>
      </c>
      <c r="T25" s="73" t="s">
        <v>15</v>
      </c>
      <c r="U25" s="69" t="s">
        <v>5</v>
      </c>
      <c r="V25" s="69" t="s">
        <v>5</v>
      </c>
      <c r="W25" s="69" t="s">
        <v>5</v>
      </c>
      <c r="X25" s="69" t="s">
        <v>5</v>
      </c>
      <c r="Y25" s="69" t="s">
        <v>5</v>
      </c>
      <c r="Z25" s="73" t="s">
        <v>15</v>
      </c>
      <c r="AA25" s="73" t="s">
        <v>15</v>
      </c>
      <c r="AB25" s="69" t="s">
        <v>5</v>
      </c>
      <c r="AC25" s="69" t="s">
        <v>5</v>
      </c>
      <c r="AD25" s="69" t="s">
        <v>5</v>
      </c>
      <c r="AE25" s="69" t="s">
        <v>5</v>
      </c>
      <c r="AF25" s="69" t="s">
        <v>5</v>
      </c>
      <c r="AG25" s="73" t="s">
        <v>15</v>
      </c>
      <c r="AH25" s="73" t="s">
        <v>15</v>
      </c>
      <c r="AI25" s="69" t="s">
        <v>5</v>
      </c>
      <c r="AJ25" s="69" t="s">
        <v>5</v>
      </c>
      <c r="AK25" s="69" t="s">
        <v>5</v>
      </c>
      <c r="AL25" s="69" t="s">
        <v>5</v>
      </c>
      <c r="AM25" s="69" t="s">
        <v>5</v>
      </c>
      <c r="AN25" s="73" t="s">
        <v>15</v>
      </c>
      <c r="AO25" s="73" t="s">
        <v>15</v>
      </c>
      <c r="AP25" s="69" t="s">
        <v>5</v>
      </c>
      <c r="AQ25" s="69" t="s">
        <v>5</v>
      </c>
      <c r="AR25" s="69" t="s">
        <v>5</v>
      </c>
      <c r="AS25" s="69" t="s">
        <v>5</v>
      </c>
      <c r="AT25" s="69" t="s">
        <v>5</v>
      </c>
      <c r="AU25" s="79"/>
      <c r="BA25" s="80">
        <v>44109</v>
      </c>
      <c r="BB25" s="1" t="s">
        <v>16</v>
      </c>
    </row>
    <row r="26" s="1" customFormat="1" ht="15" customHeight="1" spans="2:54">
      <c r="B26" s="38"/>
      <c r="C26" s="39" t="s">
        <v>10</v>
      </c>
      <c r="D26" s="40" t="s">
        <v>19</v>
      </c>
      <c r="E26" s="37"/>
      <c r="G26" s="23"/>
      <c r="H26" s="24"/>
      <c r="I26" s="70"/>
      <c r="J26" s="70"/>
      <c r="K26" s="70"/>
      <c r="L26" s="70"/>
      <c r="M26" s="70"/>
      <c r="N26" s="70"/>
      <c r="O26" s="71" t="s">
        <v>17</v>
      </c>
      <c r="P26" s="69" t="s">
        <v>5</v>
      </c>
      <c r="Q26" s="69" t="s">
        <v>5</v>
      </c>
      <c r="R26" s="69" t="s">
        <v>5</v>
      </c>
      <c r="S26" s="73" t="s">
        <v>15</v>
      </c>
      <c r="T26" s="73" t="s">
        <v>15</v>
      </c>
      <c r="U26" s="69" t="s">
        <v>5</v>
      </c>
      <c r="V26" s="69" t="s">
        <v>5</v>
      </c>
      <c r="W26" s="69" t="s">
        <v>5</v>
      </c>
      <c r="X26" s="69" t="s">
        <v>5</v>
      </c>
      <c r="Y26" s="69" t="s">
        <v>5</v>
      </c>
      <c r="Z26" s="73" t="s">
        <v>15</v>
      </c>
      <c r="AA26" s="73" t="s">
        <v>15</v>
      </c>
      <c r="AB26" s="69" t="s">
        <v>5</v>
      </c>
      <c r="AC26" s="69" t="s">
        <v>5</v>
      </c>
      <c r="AD26" s="69" t="s">
        <v>5</v>
      </c>
      <c r="AE26" s="69" t="s">
        <v>5</v>
      </c>
      <c r="AF26" s="69" t="s">
        <v>5</v>
      </c>
      <c r="AG26" s="73" t="s">
        <v>15</v>
      </c>
      <c r="AH26" s="73" t="s">
        <v>15</v>
      </c>
      <c r="AI26" s="69" t="s">
        <v>5</v>
      </c>
      <c r="AJ26" s="69" t="s">
        <v>5</v>
      </c>
      <c r="AK26" s="69" t="s">
        <v>5</v>
      </c>
      <c r="AL26" s="69" t="s">
        <v>5</v>
      </c>
      <c r="AM26" s="69" t="s">
        <v>5</v>
      </c>
      <c r="AN26" s="73" t="s">
        <v>15</v>
      </c>
      <c r="AO26" s="73" t="s">
        <v>15</v>
      </c>
      <c r="AP26" s="69" t="s">
        <v>5</v>
      </c>
      <c r="AQ26" s="69" t="s">
        <v>5</v>
      </c>
      <c r="AR26" s="69" t="s">
        <v>5</v>
      </c>
      <c r="AS26" s="69" t="s">
        <v>5</v>
      </c>
      <c r="AT26" s="69" t="s">
        <v>5</v>
      </c>
      <c r="AU26" s="79"/>
      <c r="BA26" s="80">
        <v>44110</v>
      </c>
      <c r="BB26" s="1" t="s">
        <v>16</v>
      </c>
    </row>
    <row r="27" s="1" customFormat="1" ht="15" customHeight="1" spans="2:54">
      <c r="B27" s="38"/>
      <c r="C27" s="41"/>
      <c r="D27" s="46"/>
      <c r="E27" s="37"/>
      <c r="G27" s="23"/>
      <c r="H27" s="24"/>
      <c r="I27" s="70"/>
      <c r="J27" s="70"/>
      <c r="K27" s="70"/>
      <c r="L27" s="70"/>
      <c r="M27" s="70"/>
      <c r="N27" s="70"/>
      <c r="O27" s="71" t="s">
        <v>7</v>
      </c>
      <c r="P27" s="72">
        <v>7</v>
      </c>
      <c r="Q27" s="74"/>
      <c r="R27" s="74"/>
      <c r="S27" s="74"/>
      <c r="T27" s="74"/>
      <c r="U27" s="74"/>
      <c r="V27" s="74"/>
      <c r="W27" s="74"/>
      <c r="X27" s="74">
        <v>4</v>
      </c>
      <c r="Y27" s="75"/>
      <c r="Z27" s="74"/>
      <c r="AA27" s="74"/>
      <c r="AB27" s="74"/>
      <c r="AC27" s="74"/>
      <c r="AD27" s="74"/>
      <c r="AE27" s="74"/>
      <c r="AF27" s="74"/>
      <c r="AG27" s="74"/>
      <c r="AH27" s="74"/>
      <c r="AI27" s="74"/>
      <c r="AJ27" s="74">
        <v>3</v>
      </c>
      <c r="AK27" s="74"/>
      <c r="AL27" s="74"/>
      <c r="AM27" s="74"/>
      <c r="AN27" s="74"/>
      <c r="AO27" s="74"/>
      <c r="AP27" s="74"/>
      <c r="AQ27" s="74"/>
      <c r="AR27" s="74"/>
      <c r="AS27" s="74"/>
      <c r="AT27" s="74"/>
      <c r="AU27" s="79"/>
      <c r="BA27" s="80">
        <v>44111</v>
      </c>
      <c r="BB27" s="1" t="s">
        <v>16</v>
      </c>
    </row>
    <row r="28" s="1" customFormat="1" ht="15" customHeight="1" spans="2:54">
      <c r="B28" s="28"/>
      <c r="C28" s="3"/>
      <c r="D28" s="3"/>
      <c r="E28" s="30"/>
      <c r="G28" s="23">
        <v>8</v>
      </c>
      <c r="H28" s="24" t="s">
        <v>29</v>
      </c>
      <c r="I28" s="70">
        <f>COUNTIF(P28:AT29,"√")/2</f>
        <v>23</v>
      </c>
      <c r="J28" s="70">
        <f>SUM(P30:AT30)</f>
        <v>11</v>
      </c>
      <c r="K28" s="70">
        <f>COUNTIF(P28:AT29,"×")/2</f>
        <v>8</v>
      </c>
      <c r="L28" s="70">
        <f>COUNTIF(P28:AT29,"≠")/2</f>
        <v>0</v>
      </c>
      <c r="M28" s="70">
        <f>COUNTIF(P28:AT29,"☆")/2</f>
        <v>0</v>
      </c>
      <c r="N28" s="70">
        <f>SUM(P30:AT30)</f>
        <v>11</v>
      </c>
      <c r="O28" s="71" t="s">
        <v>14</v>
      </c>
      <c r="P28" s="69" t="s">
        <v>5</v>
      </c>
      <c r="Q28" s="69" t="s">
        <v>5</v>
      </c>
      <c r="R28" s="69" t="s">
        <v>5</v>
      </c>
      <c r="S28" s="73" t="s">
        <v>15</v>
      </c>
      <c r="T28" s="73" t="s">
        <v>15</v>
      </c>
      <c r="U28" s="69" t="s">
        <v>5</v>
      </c>
      <c r="V28" s="69" t="s">
        <v>5</v>
      </c>
      <c r="W28" s="69" t="s">
        <v>5</v>
      </c>
      <c r="X28" s="69" t="s">
        <v>5</v>
      </c>
      <c r="Y28" s="69" t="s">
        <v>5</v>
      </c>
      <c r="Z28" s="73" t="s">
        <v>15</v>
      </c>
      <c r="AA28" s="73" t="s">
        <v>15</v>
      </c>
      <c r="AB28" s="69" t="s">
        <v>5</v>
      </c>
      <c r="AC28" s="69" t="s">
        <v>5</v>
      </c>
      <c r="AD28" s="69" t="s">
        <v>5</v>
      </c>
      <c r="AE28" s="69" t="s">
        <v>5</v>
      </c>
      <c r="AF28" s="69" t="s">
        <v>5</v>
      </c>
      <c r="AG28" s="73" t="s">
        <v>15</v>
      </c>
      <c r="AH28" s="73" t="s">
        <v>15</v>
      </c>
      <c r="AI28" s="69" t="s">
        <v>5</v>
      </c>
      <c r="AJ28" s="69" t="s">
        <v>5</v>
      </c>
      <c r="AK28" s="69" t="s">
        <v>5</v>
      </c>
      <c r="AL28" s="69" t="s">
        <v>5</v>
      </c>
      <c r="AM28" s="69" t="s">
        <v>5</v>
      </c>
      <c r="AN28" s="73" t="s">
        <v>15</v>
      </c>
      <c r="AO28" s="73" t="s">
        <v>15</v>
      </c>
      <c r="AP28" s="69" t="s">
        <v>5</v>
      </c>
      <c r="AQ28" s="69" t="s">
        <v>5</v>
      </c>
      <c r="AR28" s="69" t="s">
        <v>5</v>
      </c>
      <c r="AS28" s="69" t="s">
        <v>5</v>
      </c>
      <c r="AT28" s="69" t="s">
        <v>5</v>
      </c>
      <c r="AU28" s="79"/>
      <c r="BA28" s="80">
        <v>44112</v>
      </c>
      <c r="BB28" s="1" t="s">
        <v>16</v>
      </c>
    </row>
    <row r="29" s="1" customFormat="1" ht="15" customHeight="1" spans="2:54">
      <c r="B29" s="47" t="s">
        <v>30</v>
      </c>
      <c r="C29" s="48"/>
      <c r="D29" s="48"/>
      <c r="E29" s="49"/>
      <c r="G29" s="23"/>
      <c r="H29" s="24"/>
      <c r="I29" s="70"/>
      <c r="J29" s="70"/>
      <c r="K29" s="70"/>
      <c r="L29" s="70"/>
      <c r="M29" s="70"/>
      <c r="N29" s="70"/>
      <c r="O29" s="71" t="s">
        <v>17</v>
      </c>
      <c r="P29" s="69" t="s">
        <v>5</v>
      </c>
      <c r="Q29" s="69" t="s">
        <v>5</v>
      </c>
      <c r="R29" s="69" t="s">
        <v>5</v>
      </c>
      <c r="S29" s="73" t="s">
        <v>15</v>
      </c>
      <c r="T29" s="73" t="s">
        <v>15</v>
      </c>
      <c r="U29" s="69" t="s">
        <v>5</v>
      </c>
      <c r="V29" s="69" t="s">
        <v>5</v>
      </c>
      <c r="W29" s="69" t="s">
        <v>5</v>
      </c>
      <c r="X29" s="69" t="s">
        <v>5</v>
      </c>
      <c r="Y29" s="69" t="s">
        <v>5</v>
      </c>
      <c r="Z29" s="73" t="s">
        <v>15</v>
      </c>
      <c r="AA29" s="73" t="s">
        <v>15</v>
      </c>
      <c r="AB29" s="69" t="s">
        <v>5</v>
      </c>
      <c r="AC29" s="69" t="s">
        <v>5</v>
      </c>
      <c r="AD29" s="69" t="s">
        <v>5</v>
      </c>
      <c r="AE29" s="69" t="s">
        <v>5</v>
      </c>
      <c r="AF29" s="69" t="s">
        <v>5</v>
      </c>
      <c r="AG29" s="73" t="s">
        <v>15</v>
      </c>
      <c r="AH29" s="73" t="s">
        <v>15</v>
      </c>
      <c r="AI29" s="69" t="s">
        <v>5</v>
      </c>
      <c r="AJ29" s="69" t="s">
        <v>5</v>
      </c>
      <c r="AK29" s="69" t="s">
        <v>5</v>
      </c>
      <c r="AL29" s="69" t="s">
        <v>5</v>
      </c>
      <c r="AM29" s="69" t="s">
        <v>5</v>
      </c>
      <c r="AN29" s="73" t="s">
        <v>15</v>
      </c>
      <c r="AO29" s="73" t="s">
        <v>15</v>
      </c>
      <c r="AP29" s="69" t="s">
        <v>5</v>
      </c>
      <c r="AQ29" s="69" t="s">
        <v>5</v>
      </c>
      <c r="AR29" s="69" t="s">
        <v>5</v>
      </c>
      <c r="AS29" s="69" t="s">
        <v>5</v>
      </c>
      <c r="AT29" s="69" t="s">
        <v>5</v>
      </c>
      <c r="AU29" s="79"/>
      <c r="BA29" s="80">
        <v>44114</v>
      </c>
      <c r="BB29" s="1" t="s">
        <v>21</v>
      </c>
    </row>
    <row r="30" s="1" customFormat="1" ht="15" customHeight="1" spans="2:47">
      <c r="B30" s="47"/>
      <c r="C30" s="48"/>
      <c r="D30" s="48"/>
      <c r="E30" s="49"/>
      <c r="G30" s="23"/>
      <c r="H30" s="24"/>
      <c r="I30" s="70"/>
      <c r="J30" s="70"/>
      <c r="K30" s="70"/>
      <c r="L30" s="70"/>
      <c r="M30" s="70"/>
      <c r="N30" s="70"/>
      <c r="O30" s="71" t="s">
        <v>7</v>
      </c>
      <c r="P30" s="72">
        <v>8</v>
      </c>
      <c r="Q30" s="74"/>
      <c r="R30" s="74"/>
      <c r="S30" s="74"/>
      <c r="T30" s="74"/>
      <c r="U30" s="74"/>
      <c r="V30" s="74"/>
      <c r="W30" s="74"/>
      <c r="X30" s="74"/>
      <c r="Y30" s="75"/>
      <c r="Z30" s="74"/>
      <c r="AA30" s="74"/>
      <c r="AB30" s="74"/>
      <c r="AC30" s="74"/>
      <c r="AD30" s="74"/>
      <c r="AE30" s="74"/>
      <c r="AF30" s="74"/>
      <c r="AG30" s="74"/>
      <c r="AH30" s="74"/>
      <c r="AI30" s="74"/>
      <c r="AJ30" s="74">
        <v>2</v>
      </c>
      <c r="AK30" s="74"/>
      <c r="AL30" s="74"/>
      <c r="AM30" s="74"/>
      <c r="AN30" s="74"/>
      <c r="AO30" s="74"/>
      <c r="AP30" s="74"/>
      <c r="AQ30" s="74">
        <v>1</v>
      </c>
      <c r="AR30" s="74"/>
      <c r="AS30" s="74"/>
      <c r="AT30" s="74"/>
      <c r="AU30" s="79"/>
    </row>
    <row r="31" s="1" customFormat="1" ht="15" customHeight="1" spans="2:47">
      <c r="B31" s="47"/>
      <c r="C31" s="48"/>
      <c r="D31" s="48"/>
      <c r="E31" s="49"/>
      <c r="G31" s="23">
        <v>9</v>
      </c>
      <c r="H31" s="24" t="s">
        <v>31</v>
      </c>
      <c r="I31" s="70">
        <f>COUNTIF(P31:AT32,"√")/2</f>
        <v>23</v>
      </c>
      <c r="J31" s="70">
        <f>SUM(P33:AT33)</f>
        <v>10</v>
      </c>
      <c r="K31" s="70">
        <f>COUNTIF(P31:AT32,"×")/2</f>
        <v>8</v>
      </c>
      <c r="L31" s="70">
        <f>COUNTIF(P31:AT32,"≠")/2</f>
        <v>0</v>
      </c>
      <c r="M31" s="70">
        <f>COUNTIF(P31:AT32,"☆")/2</f>
        <v>0</v>
      </c>
      <c r="N31" s="70">
        <f>SUM(P33:AT33)</f>
        <v>10</v>
      </c>
      <c r="O31" s="71" t="s">
        <v>14</v>
      </c>
      <c r="P31" s="69" t="s">
        <v>5</v>
      </c>
      <c r="Q31" s="69" t="s">
        <v>5</v>
      </c>
      <c r="R31" s="69" t="s">
        <v>5</v>
      </c>
      <c r="S31" s="73" t="s">
        <v>15</v>
      </c>
      <c r="T31" s="73" t="s">
        <v>15</v>
      </c>
      <c r="U31" s="69" t="s">
        <v>5</v>
      </c>
      <c r="V31" s="69" t="s">
        <v>5</v>
      </c>
      <c r="W31" s="69" t="s">
        <v>5</v>
      </c>
      <c r="X31" s="69" t="s">
        <v>5</v>
      </c>
      <c r="Y31" s="69" t="s">
        <v>5</v>
      </c>
      <c r="Z31" s="73" t="s">
        <v>15</v>
      </c>
      <c r="AA31" s="73" t="s">
        <v>15</v>
      </c>
      <c r="AB31" s="69" t="s">
        <v>5</v>
      </c>
      <c r="AC31" s="69" t="s">
        <v>5</v>
      </c>
      <c r="AD31" s="69" t="s">
        <v>5</v>
      </c>
      <c r="AE31" s="69" t="s">
        <v>5</v>
      </c>
      <c r="AF31" s="69" t="s">
        <v>5</v>
      </c>
      <c r="AG31" s="73" t="s">
        <v>15</v>
      </c>
      <c r="AH31" s="73" t="s">
        <v>15</v>
      </c>
      <c r="AI31" s="69" t="s">
        <v>5</v>
      </c>
      <c r="AJ31" s="69" t="s">
        <v>5</v>
      </c>
      <c r="AK31" s="69" t="s">
        <v>5</v>
      </c>
      <c r="AL31" s="69" t="s">
        <v>5</v>
      </c>
      <c r="AM31" s="69" t="s">
        <v>5</v>
      </c>
      <c r="AN31" s="73" t="s">
        <v>15</v>
      </c>
      <c r="AO31" s="73" t="s">
        <v>15</v>
      </c>
      <c r="AP31" s="69" t="s">
        <v>5</v>
      </c>
      <c r="AQ31" s="69" t="s">
        <v>5</v>
      </c>
      <c r="AR31" s="69" t="s">
        <v>5</v>
      </c>
      <c r="AS31" s="69" t="s">
        <v>5</v>
      </c>
      <c r="AT31" s="69" t="s">
        <v>5</v>
      </c>
      <c r="AU31" s="79"/>
    </row>
    <row r="32" s="1" customFormat="1" ht="15" customHeight="1" spans="2:47">
      <c r="B32" s="47"/>
      <c r="C32" s="48"/>
      <c r="D32" s="48"/>
      <c r="E32" s="49"/>
      <c r="G32" s="23"/>
      <c r="H32" s="24"/>
      <c r="I32" s="70"/>
      <c r="J32" s="70"/>
      <c r="K32" s="70"/>
      <c r="L32" s="70"/>
      <c r="M32" s="70"/>
      <c r="N32" s="70"/>
      <c r="O32" s="71" t="s">
        <v>17</v>
      </c>
      <c r="P32" s="69" t="s">
        <v>5</v>
      </c>
      <c r="Q32" s="69" t="s">
        <v>5</v>
      </c>
      <c r="R32" s="69" t="s">
        <v>5</v>
      </c>
      <c r="S32" s="73" t="s">
        <v>15</v>
      </c>
      <c r="T32" s="73" t="s">
        <v>15</v>
      </c>
      <c r="U32" s="69" t="s">
        <v>5</v>
      </c>
      <c r="V32" s="69" t="s">
        <v>5</v>
      </c>
      <c r="W32" s="69" t="s">
        <v>5</v>
      </c>
      <c r="X32" s="69" t="s">
        <v>5</v>
      </c>
      <c r="Y32" s="69" t="s">
        <v>5</v>
      </c>
      <c r="Z32" s="73" t="s">
        <v>15</v>
      </c>
      <c r="AA32" s="73" t="s">
        <v>15</v>
      </c>
      <c r="AB32" s="69" t="s">
        <v>5</v>
      </c>
      <c r="AC32" s="69" t="s">
        <v>5</v>
      </c>
      <c r="AD32" s="69" t="s">
        <v>5</v>
      </c>
      <c r="AE32" s="69" t="s">
        <v>5</v>
      </c>
      <c r="AF32" s="69" t="s">
        <v>5</v>
      </c>
      <c r="AG32" s="73" t="s">
        <v>15</v>
      </c>
      <c r="AH32" s="73" t="s">
        <v>15</v>
      </c>
      <c r="AI32" s="69" t="s">
        <v>5</v>
      </c>
      <c r="AJ32" s="69" t="s">
        <v>5</v>
      </c>
      <c r="AK32" s="69" t="s">
        <v>5</v>
      </c>
      <c r="AL32" s="69" t="s">
        <v>5</v>
      </c>
      <c r="AM32" s="69" t="s">
        <v>5</v>
      </c>
      <c r="AN32" s="73" t="s">
        <v>15</v>
      </c>
      <c r="AO32" s="73" t="s">
        <v>15</v>
      </c>
      <c r="AP32" s="69" t="s">
        <v>5</v>
      </c>
      <c r="AQ32" s="69" t="s">
        <v>5</v>
      </c>
      <c r="AR32" s="69" t="s">
        <v>5</v>
      </c>
      <c r="AS32" s="69" t="s">
        <v>5</v>
      </c>
      <c r="AT32" s="69" t="s">
        <v>5</v>
      </c>
      <c r="AU32" s="79"/>
    </row>
    <row r="33" s="1" customFormat="1" ht="15" customHeight="1" spans="2:47">
      <c r="B33" s="47"/>
      <c r="C33" s="48"/>
      <c r="D33" s="48"/>
      <c r="E33" s="49"/>
      <c r="G33" s="23"/>
      <c r="H33" s="24"/>
      <c r="I33" s="70"/>
      <c r="J33" s="70"/>
      <c r="K33" s="70"/>
      <c r="L33" s="70"/>
      <c r="M33" s="70"/>
      <c r="N33" s="70"/>
      <c r="O33" s="71" t="s">
        <v>7</v>
      </c>
      <c r="P33" s="72">
        <v>9</v>
      </c>
      <c r="Q33" s="74"/>
      <c r="R33" s="74"/>
      <c r="S33" s="74"/>
      <c r="T33" s="74"/>
      <c r="U33" s="74"/>
      <c r="V33" s="74"/>
      <c r="W33" s="74"/>
      <c r="X33" s="74"/>
      <c r="Y33" s="75"/>
      <c r="Z33" s="74"/>
      <c r="AA33" s="74"/>
      <c r="AB33" s="74"/>
      <c r="AC33" s="74"/>
      <c r="AD33" s="74"/>
      <c r="AE33" s="74">
        <v>1</v>
      </c>
      <c r="AF33" s="74"/>
      <c r="AG33" s="74"/>
      <c r="AH33" s="74"/>
      <c r="AI33" s="74"/>
      <c r="AJ33" s="74"/>
      <c r="AK33" s="74"/>
      <c r="AL33" s="74"/>
      <c r="AM33" s="74"/>
      <c r="AN33" s="74"/>
      <c r="AO33" s="74"/>
      <c r="AP33" s="74"/>
      <c r="AQ33" s="74"/>
      <c r="AR33" s="74"/>
      <c r="AS33" s="74"/>
      <c r="AT33" s="74"/>
      <c r="AU33" s="79"/>
    </row>
    <row r="34" s="1" customFormat="1" ht="15" customHeight="1" spans="2:47">
      <c r="B34" s="47"/>
      <c r="C34" s="48"/>
      <c r="D34" s="48"/>
      <c r="E34" s="49"/>
      <c r="G34" s="23">
        <v>10</v>
      </c>
      <c r="H34" s="24" t="s">
        <v>32</v>
      </c>
      <c r="I34" s="70">
        <f>COUNTIF(P34:AT35,"√")/2</f>
        <v>23</v>
      </c>
      <c r="J34" s="70">
        <f>SUM(P36:AT36)</f>
        <v>15</v>
      </c>
      <c r="K34" s="70">
        <f>COUNTIF(P34:AT35,"×")/2</f>
        <v>8</v>
      </c>
      <c r="L34" s="70">
        <f>COUNTIF(P34:AT35,"≠")/2</f>
        <v>0</v>
      </c>
      <c r="M34" s="70">
        <f>COUNTIF(P34:AT35,"☆")/2</f>
        <v>0</v>
      </c>
      <c r="N34" s="70">
        <f>SUM(P36:AT36)</f>
        <v>15</v>
      </c>
      <c r="O34" s="71" t="s">
        <v>14</v>
      </c>
      <c r="P34" s="69" t="s">
        <v>5</v>
      </c>
      <c r="Q34" s="69" t="s">
        <v>5</v>
      </c>
      <c r="R34" s="69" t="s">
        <v>5</v>
      </c>
      <c r="S34" s="73" t="s">
        <v>15</v>
      </c>
      <c r="T34" s="73" t="s">
        <v>15</v>
      </c>
      <c r="U34" s="69" t="s">
        <v>5</v>
      </c>
      <c r="V34" s="69" t="s">
        <v>5</v>
      </c>
      <c r="W34" s="69" t="s">
        <v>5</v>
      </c>
      <c r="X34" s="69" t="s">
        <v>5</v>
      </c>
      <c r="Y34" s="69" t="s">
        <v>5</v>
      </c>
      <c r="Z34" s="73" t="s">
        <v>15</v>
      </c>
      <c r="AA34" s="73" t="s">
        <v>15</v>
      </c>
      <c r="AB34" s="69" t="s">
        <v>5</v>
      </c>
      <c r="AC34" s="69" t="s">
        <v>5</v>
      </c>
      <c r="AD34" s="69" t="s">
        <v>5</v>
      </c>
      <c r="AE34" s="69" t="s">
        <v>5</v>
      </c>
      <c r="AF34" s="69" t="s">
        <v>5</v>
      </c>
      <c r="AG34" s="73" t="s">
        <v>15</v>
      </c>
      <c r="AH34" s="73" t="s">
        <v>15</v>
      </c>
      <c r="AI34" s="69" t="s">
        <v>5</v>
      </c>
      <c r="AJ34" s="69" t="s">
        <v>5</v>
      </c>
      <c r="AK34" s="69" t="s">
        <v>5</v>
      </c>
      <c r="AL34" s="69" t="s">
        <v>5</v>
      </c>
      <c r="AM34" s="69" t="s">
        <v>5</v>
      </c>
      <c r="AN34" s="73" t="s">
        <v>15</v>
      </c>
      <c r="AO34" s="73" t="s">
        <v>15</v>
      </c>
      <c r="AP34" s="69" t="s">
        <v>5</v>
      </c>
      <c r="AQ34" s="69" t="s">
        <v>5</v>
      </c>
      <c r="AR34" s="69" t="s">
        <v>5</v>
      </c>
      <c r="AS34" s="69" t="s">
        <v>5</v>
      </c>
      <c r="AT34" s="69" t="s">
        <v>5</v>
      </c>
      <c r="AU34" s="79"/>
    </row>
    <row r="35" s="1" customFormat="1" ht="15" customHeight="1" spans="2:47">
      <c r="B35" s="47"/>
      <c r="C35" s="48"/>
      <c r="D35" s="48"/>
      <c r="E35" s="49"/>
      <c r="G35" s="23"/>
      <c r="H35" s="24"/>
      <c r="I35" s="70"/>
      <c r="J35" s="70"/>
      <c r="K35" s="70"/>
      <c r="L35" s="70"/>
      <c r="M35" s="70"/>
      <c r="N35" s="70"/>
      <c r="O35" s="71" t="s">
        <v>17</v>
      </c>
      <c r="P35" s="69" t="s">
        <v>5</v>
      </c>
      <c r="Q35" s="69" t="s">
        <v>5</v>
      </c>
      <c r="R35" s="69" t="s">
        <v>5</v>
      </c>
      <c r="S35" s="73" t="s">
        <v>15</v>
      </c>
      <c r="T35" s="73" t="s">
        <v>15</v>
      </c>
      <c r="U35" s="69" t="s">
        <v>5</v>
      </c>
      <c r="V35" s="69" t="s">
        <v>5</v>
      </c>
      <c r="W35" s="69" t="s">
        <v>5</v>
      </c>
      <c r="X35" s="69" t="s">
        <v>5</v>
      </c>
      <c r="Y35" s="69" t="s">
        <v>5</v>
      </c>
      <c r="Z35" s="73" t="s">
        <v>15</v>
      </c>
      <c r="AA35" s="73" t="s">
        <v>15</v>
      </c>
      <c r="AB35" s="69" t="s">
        <v>5</v>
      </c>
      <c r="AC35" s="69" t="s">
        <v>5</v>
      </c>
      <c r="AD35" s="69" t="s">
        <v>5</v>
      </c>
      <c r="AE35" s="69" t="s">
        <v>5</v>
      </c>
      <c r="AF35" s="69" t="s">
        <v>5</v>
      </c>
      <c r="AG35" s="73" t="s">
        <v>15</v>
      </c>
      <c r="AH35" s="73" t="s">
        <v>15</v>
      </c>
      <c r="AI35" s="69" t="s">
        <v>5</v>
      </c>
      <c r="AJ35" s="69" t="s">
        <v>5</v>
      </c>
      <c r="AK35" s="69" t="s">
        <v>5</v>
      </c>
      <c r="AL35" s="69" t="s">
        <v>5</v>
      </c>
      <c r="AM35" s="69" t="s">
        <v>5</v>
      </c>
      <c r="AN35" s="73" t="s">
        <v>15</v>
      </c>
      <c r="AO35" s="73" t="s">
        <v>15</v>
      </c>
      <c r="AP35" s="69" t="s">
        <v>5</v>
      </c>
      <c r="AQ35" s="69" t="s">
        <v>5</v>
      </c>
      <c r="AR35" s="69" t="s">
        <v>5</v>
      </c>
      <c r="AS35" s="69" t="s">
        <v>5</v>
      </c>
      <c r="AT35" s="69" t="s">
        <v>5</v>
      </c>
      <c r="AU35" s="79"/>
    </row>
    <row r="36" s="1" customFormat="1" ht="15" customHeight="1" spans="2:47">
      <c r="B36" s="47"/>
      <c r="C36" s="48"/>
      <c r="D36" s="48"/>
      <c r="E36" s="49"/>
      <c r="G36" s="23"/>
      <c r="H36" s="24"/>
      <c r="I36" s="70"/>
      <c r="J36" s="70"/>
      <c r="K36" s="70"/>
      <c r="L36" s="70"/>
      <c r="M36" s="70"/>
      <c r="N36" s="70"/>
      <c r="O36" s="71" t="s">
        <v>7</v>
      </c>
      <c r="P36" s="72">
        <v>10</v>
      </c>
      <c r="Q36" s="74"/>
      <c r="R36" s="74"/>
      <c r="S36" s="74"/>
      <c r="T36" s="74"/>
      <c r="U36" s="74"/>
      <c r="V36" s="74"/>
      <c r="W36" s="74"/>
      <c r="X36" s="74">
        <v>1</v>
      </c>
      <c r="Y36" s="75"/>
      <c r="Z36" s="74"/>
      <c r="AA36" s="74"/>
      <c r="AB36" s="74"/>
      <c r="AC36" s="74"/>
      <c r="AD36" s="74"/>
      <c r="AE36" s="74"/>
      <c r="AF36" s="74"/>
      <c r="AG36" s="74"/>
      <c r="AH36" s="74"/>
      <c r="AI36" s="74"/>
      <c r="AJ36" s="74">
        <v>4</v>
      </c>
      <c r="AK36" s="74"/>
      <c r="AL36" s="74"/>
      <c r="AM36" s="74"/>
      <c r="AN36" s="74"/>
      <c r="AO36" s="74"/>
      <c r="AP36" s="74"/>
      <c r="AQ36" s="74"/>
      <c r="AR36" s="74"/>
      <c r="AS36" s="74"/>
      <c r="AT36" s="74"/>
      <c r="AU36" s="79"/>
    </row>
    <row r="37" s="1" customFormat="1" ht="15" customHeight="1" spans="2:47">
      <c r="B37" s="47"/>
      <c r="C37" s="48"/>
      <c r="D37" s="48"/>
      <c r="E37" s="49"/>
      <c r="G37" s="23">
        <v>11</v>
      </c>
      <c r="H37" s="24" t="s">
        <v>13</v>
      </c>
      <c r="I37" s="70">
        <f>COUNTIF(P37:AT38,"√")/2</f>
        <v>23</v>
      </c>
      <c r="J37" s="70">
        <f>SUM(P39:AT39)</f>
        <v>11</v>
      </c>
      <c r="K37" s="70">
        <f>COUNTIF(P37:AT38,"×")/2</f>
        <v>8</v>
      </c>
      <c r="L37" s="70">
        <f>COUNTIF(P37:AT38,"≠")/2</f>
        <v>0</v>
      </c>
      <c r="M37" s="70">
        <f>COUNTIF(P37:AT38,"☆")/2</f>
        <v>0</v>
      </c>
      <c r="N37" s="70">
        <f>SUM(P39:AT39)</f>
        <v>11</v>
      </c>
      <c r="O37" s="71" t="s">
        <v>14</v>
      </c>
      <c r="P37" s="69" t="s">
        <v>5</v>
      </c>
      <c r="Q37" s="69" t="s">
        <v>5</v>
      </c>
      <c r="R37" s="69" t="s">
        <v>5</v>
      </c>
      <c r="S37" s="73" t="s">
        <v>15</v>
      </c>
      <c r="T37" s="73" t="s">
        <v>15</v>
      </c>
      <c r="U37" s="69" t="s">
        <v>5</v>
      </c>
      <c r="V37" s="69" t="s">
        <v>5</v>
      </c>
      <c r="W37" s="69" t="s">
        <v>5</v>
      </c>
      <c r="X37" s="69" t="s">
        <v>5</v>
      </c>
      <c r="Y37" s="69" t="s">
        <v>5</v>
      </c>
      <c r="Z37" s="73" t="s">
        <v>15</v>
      </c>
      <c r="AA37" s="73" t="s">
        <v>15</v>
      </c>
      <c r="AB37" s="69" t="s">
        <v>5</v>
      </c>
      <c r="AC37" s="69" t="s">
        <v>5</v>
      </c>
      <c r="AD37" s="69" t="s">
        <v>5</v>
      </c>
      <c r="AE37" s="69" t="s">
        <v>5</v>
      </c>
      <c r="AF37" s="69" t="s">
        <v>5</v>
      </c>
      <c r="AG37" s="73" t="s">
        <v>15</v>
      </c>
      <c r="AH37" s="73" t="s">
        <v>15</v>
      </c>
      <c r="AI37" s="69" t="s">
        <v>5</v>
      </c>
      <c r="AJ37" s="69" t="s">
        <v>5</v>
      </c>
      <c r="AK37" s="69" t="s">
        <v>5</v>
      </c>
      <c r="AL37" s="69" t="s">
        <v>5</v>
      </c>
      <c r="AM37" s="69" t="s">
        <v>5</v>
      </c>
      <c r="AN37" s="73" t="s">
        <v>15</v>
      </c>
      <c r="AO37" s="73" t="s">
        <v>15</v>
      </c>
      <c r="AP37" s="69" t="s">
        <v>5</v>
      </c>
      <c r="AQ37" s="69" t="s">
        <v>5</v>
      </c>
      <c r="AR37" s="69" t="s">
        <v>5</v>
      </c>
      <c r="AS37" s="69" t="s">
        <v>5</v>
      </c>
      <c r="AT37" s="69" t="s">
        <v>5</v>
      </c>
      <c r="AU37" s="79"/>
    </row>
    <row r="38" s="1" customFormat="1" ht="15" customHeight="1" spans="2:47">
      <c r="B38" s="47"/>
      <c r="C38" s="48"/>
      <c r="D38" s="48"/>
      <c r="E38" s="49"/>
      <c r="G38" s="23"/>
      <c r="H38" s="24"/>
      <c r="I38" s="70"/>
      <c r="J38" s="70"/>
      <c r="K38" s="70"/>
      <c r="L38" s="70"/>
      <c r="M38" s="70"/>
      <c r="N38" s="70"/>
      <c r="O38" s="71" t="s">
        <v>17</v>
      </c>
      <c r="P38" s="69" t="s">
        <v>5</v>
      </c>
      <c r="Q38" s="69" t="s">
        <v>5</v>
      </c>
      <c r="R38" s="69" t="s">
        <v>5</v>
      </c>
      <c r="S38" s="73" t="s">
        <v>15</v>
      </c>
      <c r="T38" s="73" t="s">
        <v>15</v>
      </c>
      <c r="U38" s="69" t="s">
        <v>5</v>
      </c>
      <c r="V38" s="69" t="s">
        <v>5</v>
      </c>
      <c r="W38" s="69" t="s">
        <v>5</v>
      </c>
      <c r="X38" s="69" t="s">
        <v>5</v>
      </c>
      <c r="Y38" s="69" t="s">
        <v>5</v>
      </c>
      <c r="Z38" s="73" t="s">
        <v>15</v>
      </c>
      <c r="AA38" s="73" t="s">
        <v>15</v>
      </c>
      <c r="AB38" s="69" t="s">
        <v>5</v>
      </c>
      <c r="AC38" s="69" t="s">
        <v>5</v>
      </c>
      <c r="AD38" s="69" t="s">
        <v>5</v>
      </c>
      <c r="AE38" s="69" t="s">
        <v>5</v>
      </c>
      <c r="AF38" s="69" t="s">
        <v>5</v>
      </c>
      <c r="AG38" s="73" t="s">
        <v>15</v>
      </c>
      <c r="AH38" s="73" t="s">
        <v>15</v>
      </c>
      <c r="AI38" s="69" t="s">
        <v>5</v>
      </c>
      <c r="AJ38" s="69" t="s">
        <v>5</v>
      </c>
      <c r="AK38" s="69" t="s">
        <v>5</v>
      </c>
      <c r="AL38" s="69" t="s">
        <v>5</v>
      </c>
      <c r="AM38" s="69" t="s">
        <v>5</v>
      </c>
      <c r="AN38" s="73" t="s">
        <v>15</v>
      </c>
      <c r="AO38" s="73" t="s">
        <v>15</v>
      </c>
      <c r="AP38" s="69" t="s">
        <v>5</v>
      </c>
      <c r="AQ38" s="69" t="s">
        <v>5</v>
      </c>
      <c r="AR38" s="69" t="s">
        <v>5</v>
      </c>
      <c r="AS38" s="69" t="s">
        <v>5</v>
      </c>
      <c r="AT38" s="69" t="s">
        <v>5</v>
      </c>
      <c r="AU38" s="79"/>
    </row>
    <row r="39" s="1" customFormat="1" ht="15" customHeight="1" spans="2:47">
      <c r="B39" s="50"/>
      <c r="C39" s="51"/>
      <c r="D39" s="51"/>
      <c r="E39" s="52"/>
      <c r="G39" s="23"/>
      <c r="H39" s="24"/>
      <c r="I39" s="70"/>
      <c r="J39" s="70"/>
      <c r="K39" s="70"/>
      <c r="L39" s="70"/>
      <c r="M39" s="70"/>
      <c r="N39" s="70"/>
      <c r="O39" s="71" t="s">
        <v>7</v>
      </c>
      <c r="P39" s="72">
        <v>11</v>
      </c>
      <c r="Q39" s="74"/>
      <c r="R39" s="74"/>
      <c r="S39" s="74"/>
      <c r="T39" s="74"/>
      <c r="U39" s="74"/>
      <c r="V39" s="74"/>
      <c r="W39" s="74"/>
      <c r="X39" s="74"/>
      <c r="Y39" s="75"/>
      <c r="Z39" s="74"/>
      <c r="AA39" s="74"/>
      <c r="AB39" s="74"/>
      <c r="AC39" s="74"/>
      <c r="AD39" s="74"/>
      <c r="AE39" s="74"/>
      <c r="AF39" s="74"/>
      <c r="AG39" s="74"/>
      <c r="AH39" s="74"/>
      <c r="AI39" s="74"/>
      <c r="AJ39" s="74"/>
      <c r="AK39" s="74"/>
      <c r="AL39" s="74"/>
      <c r="AM39" s="74"/>
      <c r="AN39" s="74"/>
      <c r="AO39" s="74"/>
      <c r="AP39" s="74"/>
      <c r="AQ39" s="74"/>
      <c r="AR39" s="74"/>
      <c r="AS39" s="74"/>
      <c r="AT39" s="74"/>
      <c r="AU39" s="79"/>
    </row>
    <row r="40" s="1" customFormat="1" ht="13.5" customHeight="1" spans="2:8">
      <c r="B40" s="3"/>
      <c r="C40" s="3"/>
      <c r="D40" s="3"/>
      <c r="E40" s="3"/>
      <c r="G40" s="53"/>
      <c r="H40" s="53"/>
    </row>
  </sheetData>
  <mergeCells count="101">
    <mergeCell ref="G2:AT2"/>
    <mergeCell ref="B7:B8"/>
    <mergeCell ref="C7:C8"/>
    <mergeCell ref="D7:D8"/>
    <mergeCell ref="D12:D13"/>
    <mergeCell ref="E7:E8"/>
    <mergeCell ref="G4:G6"/>
    <mergeCell ref="G7:G9"/>
    <mergeCell ref="G10:G12"/>
    <mergeCell ref="G13:G15"/>
    <mergeCell ref="G16:G18"/>
    <mergeCell ref="G19:G21"/>
    <mergeCell ref="G22:G24"/>
    <mergeCell ref="G25:G27"/>
    <mergeCell ref="G28:G30"/>
    <mergeCell ref="G31:G33"/>
    <mergeCell ref="G34:G36"/>
    <mergeCell ref="G37:G39"/>
    <mergeCell ref="H4:H6"/>
    <mergeCell ref="H7:H9"/>
    <mergeCell ref="H10:H12"/>
    <mergeCell ref="H13:H15"/>
    <mergeCell ref="H16:H18"/>
    <mergeCell ref="H19:H21"/>
    <mergeCell ref="H22:H24"/>
    <mergeCell ref="H25:H27"/>
    <mergeCell ref="H28:H30"/>
    <mergeCell ref="H31:H33"/>
    <mergeCell ref="H34:H36"/>
    <mergeCell ref="H37:H39"/>
    <mergeCell ref="I7:I9"/>
    <mergeCell ref="I10:I12"/>
    <mergeCell ref="I13:I15"/>
    <mergeCell ref="I16:I18"/>
    <mergeCell ref="I19:I21"/>
    <mergeCell ref="I22:I24"/>
    <mergeCell ref="I25:I27"/>
    <mergeCell ref="I28:I30"/>
    <mergeCell ref="I31:I33"/>
    <mergeCell ref="I34:I36"/>
    <mergeCell ref="I37:I39"/>
    <mergeCell ref="J7:J9"/>
    <mergeCell ref="J10:J12"/>
    <mergeCell ref="J13:J15"/>
    <mergeCell ref="J16:J18"/>
    <mergeCell ref="J19:J21"/>
    <mergeCell ref="J22:J24"/>
    <mergeCell ref="J25:J27"/>
    <mergeCell ref="J28:J30"/>
    <mergeCell ref="J31:J33"/>
    <mergeCell ref="J34:J36"/>
    <mergeCell ref="J37:J39"/>
    <mergeCell ref="K7:K9"/>
    <mergeCell ref="K10:K12"/>
    <mergeCell ref="K13:K15"/>
    <mergeCell ref="K16:K18"/>
    <mergeCell ref="K19:K21"/>
    <mergeCell ref="K22:K24"/>
    <mergeCell ref="K25:K27"/>
    <mergeCell ref="K28:K30"/>
    <mergeCell ref="K31:K33"/>
    <mergeCell ref="K34:K36"/>
    <mergeCell ref="K37:K39"/>
    <mergeCell ref="L7:L9"/>
    <mergeCell ref="L10:L12"/>
    <mergeCell ref="L13:L15"/>
    <mergeCell ref="L16:L18"/>
    <mergeCell ref="L19:L21"/>
    <mergeCell ref="L22:L24"/>
    <mergeCell ref="L25:L27"/>
    <mergeCell ref="L28:L30"/>
    <mergeCell ref="L31:L33"/>
    <mergeCell ref="L34:L36"/>
    <mergeCell ref="L37:L39"/>
    <mergeCell ref="M7:M9"/>
    <mergeCell ref="M10:M12"/>
    <mergeCell ref="M13:M15"/>
    <mergeCell ref="M16:M18"/>
    <mergeCell ref="M19:M21"/>
    <mergeCell ref="M22:M24"/>
    <mergeCell ref="M25:M27"/>
    <mergeCell ref="M28:M30"/>
    <mergeCell ref="M31:M33"/>
    <mergeCell ref="M34:M36"/>
    <mergeCell ref="M37:M39"/>
    <mergeCell ref="N7:N9"/>
    <mergeCell ref="N10:N12"/>
    <mergeCell ref="N13:N15"/>
    <mergeCell ref="N16:N18"/>
    <mergeCell ref="N19:N21"/>
    <mergeCell ref="N22:N24"/>
    <mergeCell ref="N25:N27"/>
    <mergeCell ref="N28:N30"/>
    <mergeCell ref="N31:N33"/>
    <mergeCell ref="N34:N36"/>
    <mergeCell ref="N37:N39"/>
    <mergeCell ref="O4:O6"/>
    <mergeCell ref="B4:E5"/>
    <mergeCell ref="B29:E39"/>
    <mergeCell ref="B12:C13"/>
    <mergeCell ref="I4:N5"/>
  </mergeCells>
  <conditionalFormatting sqref="P4:AT39">
    <cfRule type="expression" dxfId="0" priority="4">
      <formula>OR(P$6="六",P$6="日")</formula>
    </cfRule>
    <cfRule type="expression" dxfId="1" priority="1">
      <formula>OR(P$4="休",AND(WEEKDAY(P$5,2)&gt;5,P$4&lt;&gt;"班"))</formula>
    </cfRule>
  </conditionalFormatting>
  <conditionalFormatting sqref="P7:AT39">
    <cfRule type="cellIs" dxfId="2" priority="2" operator="equal">
      <formula>"☆"</formula>
    </cfRule>
    <cfRule type="cellIs" dxfId="3" priority="3" operator="equal">
      <formula>"≠"</formula>
    </cfRule>
  </conditionalFormatting>
  <dataValidations count="4">
    <dataValidation allowBlank="1" showInputMessage="1" showErrorMessage="1" sqref="O7 O8 O9 P9 Q9 R9 S9 T9 U9 V9 W9 X9 Y9 Z9 AA9 AB9 AC9 AD9 AE9 AF9 AG9 AH9 AI9 AJ9 AK9 AL9 AM9 AN9 AO9 AP9 AQ9 AR9 AS9 AT9 AU9 O10 O11 O12 P12 Q12 R12 S12 T12 U12 V12 W12 X12 Y12 Z12 AA12 AB12 AC12 AD12 AE12 AF12 AG12 AH12 AI12 AJ12 AK12 AL12 AM12 AN12 AO12 AP12 AQ12 AR12 AS12 AT12 AU12 O13 O14 O15 P15 Q15 R15 S15 T15 U15 V15 W15 X15 Y15 Z15 AA15 AB15 AC15 AD15 AE15 AF15 AG15 AH15 AI15 AJ15 AK15 AL15 AM15 AN15 AO15 AP15 AQ15 AR15 AS15 AT15 AU15 O16 O17 O18 P18 Q18 R18 S18 T18 U18 V18 W18 X18 Y18 Z18 AA18 AB18 AC18 AD18 AE18 AF18 AG18 AH18 AI18 AJ18 AK18 AL18 AM18 AN18 AO18 AP18 AQ18 AR18 AS18 AT18 AU18 O19 O20 O21 P21 Q21 R21 S21 T21 U21 V21 W21 X21 Y21 Z21 AA21 AB21 AC21 AD21 AE21 AF21 AG21 AH21 AI21 AJ21 AK21 AL21 AM21 AN21 AO21 AP21 AQ21 AR21 AS21 AT21 AU21 O22 O23 O24 P24 Q24 R24 S24 T24 U24 V24 W24 X24 Y24 Z24 AA24 AB24 AC24 AD24 AE24 AF24 AG24 AH24 AI24 AJ24 AK24 AL24 AM24 AN24 AO24 AP24 AQ24 AR24 AS24 AT24 AU24 O25 O26 O27 P27 Q27 R27 S27 T27 U27 V27 W27 X27 Y27 Z27 AA27 AB27 AC27 AD27 AE27 AF27 AG27 AH27 AI27 AJ27 AK27 AL27 AM27 AN27 AO27 AP27 AQ27 AR27 AS27 AT27 AU27 O28 O29 O30 P30 Q30 R30 S30 T30 U30 V30 W30 X30 Y30 Z30 AA30 AB30 AC30 AD30 AE30 AF30 AG30 AH30 AI30 AJ30 AK30 AL30 AM30 AN30 AO30 AP30 AQ30 AR30 AS30 AT30 AU30 O31 O32 O33 P33 Q33 R33 S33 T33 U33 V33 W33 X33 Y33 Z33 AA33 AB33 AC33 AD33 AE33 AF33 AG33 AH33 AI33 AJ33 AK33 AL33 AM33 AN33 AO33 AP33 AQ33 AR33 AS33 AT33 AU33 O34 O35 O36 P36 Q36 R36 S36 T36 U36 V36 W36 X36 Y36 Z36 AA36 AB36 AC36 AD36 AE36 AF36 AG36 AH36 AI36 AJ36 AK36 AL36 AM36 AN36 AO36 AP36 AQ36 AR36 AS36 AT36 AU36 O37 O38 O39 P39 Q39 R39 S39 T39 U39 V39 W39 X39 Y39 Z39 AA39 AB39 AC39 AD39 AE39 AF39 AG39 AH39 AI39 AJ39 AK39 AL39 AM39 AN39 AO39 AP39 AQ39 AR39 AS39 AT39 AU39 H7:H39"/>
    <dataValidation type="list" allowBlank="1" showInputMessage="1" showErrorMessage="1" sqref="P7 Q7 R7 S7 T7 U7 V7 W7 X7 Y7 Z7 AA7 AB7 AC7 AD7 AE7 AF7 AG7 AH7 AI7 AJ7 AK7 AL7 AM7 AN7 AO7 AP7 AQ7 AR7 AS7 AT7 P8 Q8 R8 S8 T8 U8 V8 W8 X8 Y8 Z8 AA8 AB8 AC8 AD8 AE8 AF8 AG8 AH8 AI8 AJ8 AK8 AL8 AM8 AN8 AO8 AP8 AQ8 AR8 AS8 AT8 P10 Q10 R10 S10 T10 U10 V10 X10 Y10 Z10 AA10 AB10 AC10 AD10 AE10 AF10 AG10 AH10 AI10 AJ10 AK10 AL10 AM10 AN10 AO10 AP10 AQ10 AR10 AS10 AT10 AU10 P11 Q11 R11 S11 T11 U11 V11 X11 Y11 Z11 AA11 AB11 AC11 AD11 AE11 AF11 AG11 AH11 AI11 AJ11 AK11 AL11 AM11 AN11 AO11 AP11 AQ11 AR11 AS11 AT11 AU11 P13 Q13 R13 S13 T13 U13 V13 W13 X13 Y13 Z13 AA13 AB13 AC13 AD13 AE13 AF13 AG13 AH13 AI13 AJ13 AK13 AL13 AM13 AN13 AO13 AP13 AQ13 AR13 AS13 AT13 AU13 P14 Q14 R14 S14 T14 U14 V14 W14 X14 Y14 Z14 AA14 AB14 AC14 AD14 AE14 AF14 AG14 AH14 AI14 AJ14 AK14 AL14 AM14 AN14 AO14 AP14 AQ14 AR14 AS14 AT14 AU14 P16 Q16 R16 S16 T16 U16 V16 W16 X16 Y16 Z16 AA16 AB16 AC16 AD16 AE16 AF16 AG16 AH16 AI16 AJ16 AK16 AL16 AM16 AN16 AO16 AP16 AQ16 AR16 AS16 AT16 AU16 P17 Q17 R17 S17 T17 U17 V17 W17 X17 Y17 Z17 AA17 AB17 AC17 AD17 AE17 AF17 AG17 AH17 AI17 AJ17 AK17 AL17 AM17 AN17 AO17 AP17 AQ17 AR17 AS17 AT17 AU17 P19 Q19 R19 S19 T19 U19 V19 W19 X19 Y19 Z19 AA19 AB19 AC19 AD19 AE19 AF19 AG19 AH19 AI19 AJ19 AK19 AL19 AM19 AN19 AO19 AP19 AQ19 AR19 AS19 AT19 AU19 P20 Q20 R20 S20 T20 U20 V20 W20 X20 Y20 Z20 AA20 AB20 AC20 AD20 AE20 AF20 AG20 AH20 AI20 AJ20 AK20 AL20 AM20 AN20 AO20 AP20 AQ20 AR20 AS20 AT20 AU20 P22 Q22 R22 S22 T22 U22 V22 W22 X22 Y22 Z22 AA22 AG22 AH22 AI22 AJ22 AK22 AL22 AM22 AN22 AO22 AP22 AQ22 AR22 AS22 AT22 AU22 P23 Q23 R23 S23 T23 U23 V23 W23 X23 Y23 Z23 AA23 AG23 AH23 AI23 AJ23 AK23 AL23 AM23 AN23 AO23 AP23 AQ23 AR23 AS23 AT23 AU23 P25 Q25 R25 S25 T25 U25 V25 W25 X25 Y25 Z25 AA25 AB25 AC25 AD25 AE25 AF25 AG25 AH25 AI25 AJ25 AK25 AL25 AM25 AN25 AO25 AP25 AQ25 AR25 AS25 AT25 AU25 P26 Q26 R26 S26 T26 U26 V26 W26 X26 Y26 Z26 AA26 AB26 AC26 AD26 AE26 AF26 AG26 AH26 AI26 AJ26 AK26 AL26 AM26 AN26 AO26 AP26 AQ26 AR26 AS26 AT26 AU26 P28 Q28 R28 S28 T28 U28 V28 W28 X28 Y28 Z28 AA28 AB28 AC28 AD28 AE28 AF28 AG28 AH28 AI28 AJ28 AK28 AL28 AM28 AN28 AO28 AP28 AQ28 AR28 AS28 AT28 AU28 P29 Q29 R29 S29 T29 U29 V29 W29 X29 Y29 Z29 AA29 AB29 AC29 AD29 AE29 AF29 AG29 AH29 AI29 AJ29 AK29 AL29 AM29 AN29 AO29 AP29 AQ29 AR29 AS29 AT29 AU29 P31 Q31 R31 S31 T31 U31 V31 W31 X31 Y31 Z31 AA31 AB31 AC31 AD31 AE31 AF31 AG31 AH31 AI31 AJ31 AK31 AL31 AM31 AN31 AO31 AP31 AQ31 AR31 AS31 AT31 AU31 P32 Q32 R32 S32 T32 U32 V32 W32 X32 Y32 Z32 AA32 AB32 AC32 AD32 AE32 AF32 AG32 AH32 AI32 AJ32 AK32 AL32 AM32 AN32 AO32 AP32 AQ32 AR32 AS32 AT32 AU32 P34 Q34 R34 S34 T34 U34 V34 W34 X34 Y34 Z34 AA34 AB34 AC34 AD34 AE34 AF34 AG34 AH34 AI34 AJ34 AK34 AL34 AM34 AN34 AO34 AP34 AQ34 AR34 AS34 AT34 AU34 P35 Q35 R35 S35 T35 U35 V35 W35 X35 Y35 Z35 AA35 AB35 AC35 AD35 AE35 AF35 AG35 AH35 AI35 AJ35 AK35 AL35 AM35 AN35 AO35 AP35 AQ35 AR35 AS35 AT35 AU35 P37 Q37 R37 S37 T37 U37 V37 W37 X37 Y37 Z37 AA37 AB37 AC37 AD37 AE37 AF37 AG37 AH37 AI37 AJ37 AK37 AL37 AM37 AN37 AO37 AP37 AQ37 AR37 AS37 AT37 AU37 P38 Q38 R38 S38 T38 U38 V38 W38 X38 Y38 Z38 AA38 AB38 AC38 AD38 AE38 AF38 AG38 AH38 AI38 AJ38 AK38 AL38 AM38 AN38 AO38 AP38 AQ38 AR38 AS38 AT38 AU38 W10:W11 AU7:AU8 AB22:AF23">
      <formula1>$AX$5:$AX$9</formula1>
    </dataValidation>
    <dataValidation type="list" allowBlank="1" showInputMessage="1" showErrorMessage="1" sqref="B7:B10">
      <formula1>$AV$5:$AV$16</formula1>
    </dataValidation>
    <dataValidation type="list" allowBlank="1" showInputMessage="1" showErrorMessage="1" sqref="D7:D10">
      <formula1>$AW$5:$AW$18</formula1>
    </dataValidation>
  </dataValidations>
  <printOptions horizontalCentered="1" verticalCentered="1"/>
  <pageMargins left="0.16" right="0.16" top="0.2" bottom="0.2" header="0.12" footer="0.12"/>
  <pageSetup paperSize="9" orientation="landscape" horizontalDpi="200" verticalDpi="300"/>
  <headerFooter alignWithMargins="0"/>
</worksheet>
</file>

<file path=docProps/app.xml><?xml version="1.0" encoding="utf-8"?>
<Properties xmlns="http://schemas.openxmlformats.org/officeDocument/2006/extended-properties" xmlns:vt="http://schemas.openxmlformats.org/officeDocument/2006/docPropsVTypes">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办公资源网</dc:creator>
  <dc:description>办公资源网：https://www.bangongziyuan.com/</dc:description>
  <dcterms:created xsi:type="dcterms:W3CDTF">2019-05-29T01:41:00Z</dcterms:created>
  <dcterms:modified xsi:type="dcterms:W3CDTF">2020-03-23T02:49:54Z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