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70" windowHeight="11400" activeTab="1"/>
  </bookViews>
  <sheets>
    <sheet name="目录" sheetId="1" r:id="rId1"/>
    <sheet name="流程" sheetId="2" r:id="rId2"/>
    <sheet name="4个方案" sheetId="3" r:id="rId3"/>
    <sheet name="奖金分配" sheetId="4" r:id="rId4"/>
    <sheet name="分配表" sheetId="5" r:id="rId5"/>
    <sheet name="考核标准" sheetId="6" r:id="rId6"/>
  </sheets>
  <definedNames>
    <definedName name="Z_010B6FFA_7317_430A_9A59_4D983394EBB4_.wvu.Cols" localSheetId="4" hidden="1">分配表!#REF!,分配表!#REF!</definedName>
    <definedName name="奖金分配">奖金分配!$B$19:$O$38</definedName>
    <definedName name="考核">奖金分配!$B$39:$M$54</definedName>
    <definedName name="系数分配">奖金分配!$B$4:$N$18</definedName>
    <definedName name="系数分配表">分配表!$A$2:$K$66</definedName>
  </definedNames>
  <calcPr calcId="144525" concurrentCalc="0"/>
</workbook>
</file>

<file path=xl/sharedStrings.xml><?xml version="1.0" encoding="utf-8"?>
<sst xmlns="http://schemas.openxmlformats.org/spreadsheetml/2006/main" count="57">
  <si>
    <t>目录</t>
  </si>
  <si>
    <t>1.奖金方案</t>
  </si>
  <si>
    <t>2.奖金的设定</t>
  </si>
  <si>
    <t>3.奖金分配</t>
  </si>
  <si>
    <t>4.分配表</t>
  </si>
  <si>
    <t>5.考核标准</t>
  </si>
  <si>
    <t>EHS奖金四个方案（推荐方案一）</t>
  </si>
  <si>
    <t>方案</t>
  </si>
  <si>
    <t>备注</t>
  </si>
  <si>
    <t>方案一：                                           1、设定员工月度EHS奖金基数和岗位系数；（基数100元）               2、EHS对各部门月度考核评分，财务部季度发放；                        3、季度总奖金取决于各部门平均分。</t>
  </si>
  <si>
    <t>如果员工奖金基数为100元，则月度总奖金基数为63000元。见分配表。</t>
  </si>
  <si>
    <t>方案二：EHS奖金基数=方案一奖金基数*季度利润系数。</t>
  </si>
  <si>
    <t>考核同方案一</t>
  </si>
  <si>
    <t>方案三：每季度固定EHS奖金包（如20万）</t>
  </si>
  <si>
    <t>方案四：季度EHS奖金包=方案三*季度利润系数（如20*1.1=22万。）</t>
  </si>
  <si>
    <t>分配原则：根据岗位工作的复杂程度和危险性确定基础奖金分配系数</t>
  </si>
  <si>
    <t>一、奖金系数的确定：按各岗位EHS工作的复杂程序和危险性确定分配系数</t>
  </si>
  <si>
    <t>点击打开系数分配表</t>
  </si>
  <si>
    <t>二、基础奖金的确定：假设生产操作工基础奖金为￥200，根据以上分配系数，可得出各岗位基础奖金。</t>
  </si>
  <si>
    <t>点击打开各岗位资金基数分配表</t>
  </si>
  <si>
    <t>三、奖金考核（奖惩）：分部门（或二级部门）进行考核，根据考核标准进行加分或减分，根据得分对基础奖金进行考核。</t>
  </si>
  <si>
    <t>点击打开考核标准</t>
  </si>
  <si>
    <t>得分</t>
  </si>
  <si>
    <t>奖金基数</t>
  </si>
  <si>
    <t>&gt;100</t>
  </si>
  <si>
    <t>90-100</t>
  </si>
  <si>
    <t>80-90</t>
  </si>
  <si>
    <t>70-80</t>
  </si>
  <si>
    <t>60-70</t>
  </si>
  <si>
    <t>积分累计到年度，根据年度平均得分发放年终EHS奖金，占员工年终奖的20%。</t>
  </si>
  <si>
    <t>50-60</t>
  </si>
  <si>
    <t>40-50</t>
  </si>
  <si>
    <t>30-40</t>
  </si>
  <si>
    <t>20-30</t>
  </si>
  <si>
    <t>&lt;20</t>
  </si>
  <si>
    <t>四、考核标准：以EHS管理规程为主导，加入一票否决，检查制度等方式。</t>
  </si>
  <si>
    <t>点击打开EHS考核标准</t>
  </si>
  <si>
    <r>
      <t>下表</t>
    </r>
    <r>
      <rPr>
        <sz val="10"/>
        <color indexed="10"/>
        <rFont val="宋体"/>
        <charset val="134"/>
      </rPr>
      <t>假设</t>
    </r>
    <r>
      <rPr>
        <sz val="10"/>
        <rFont val="宋体"/>
        <charset val="134"/>
      </rPr>
      <t>生产操作工基础奖金为￥200</t>
    </r>
  </si>
  <si>
    <t>部门</t>
  </si>
  <si>
    <t>二级部门</t>
  </si>
  <si>
    <t>系数</t>
  </si>
  <si>
    <t>职位</t>
  </si>
  <si>
    <t>总系数</t>
  </si>
  <si>
    <t>人数</t>
  </si>
  <si>
    <t>总奖金</t>
  </si>
  <si>
    <t>人均奖</t>
  </si>
  <si>
    <t>部分分配比例</t>
  </si>
  <si>
    <t>生产部</t>
  </si>
  <si>
    <t>主管</t>
  </si>
  <si>
    <t>人力部</t>
  </si>
  <si>
    <t>地方</t>
  </si>
  <si>
    <t>序号</t>
  </si>
  <si>
    <t>Cat.</t>
  </si>
  <si>
    <t>文件名称</t>
  </si>
  <si>
    <t>执行标准</t>
  </si>
  <si>
    <t>分值</t>
  </si>
  <si>
    <t>考核方式</t>
  </si>
</sst>
</file>

<file path=xl/styles.xml><?xml version="1.0" encoding="utf-8"?>
<styleSheet xmlns="http://schemas.openxmlformats.org/spreadsheetml/2006/main">
  <numFmts count="8">
    <numFmt numFmtId="5" formatCode="&quot;￥&quot;#,##0;&quot;￥&quot;\-#,##0"/>
    <numFmt numFmtId="7" formatCode="&quot;￥&quot;#,##0.00;&quot;￥&quot;\-#,##0.00"/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-#,##0.00_ ;_ &quot;￥&quot;* -??_ ;_ @_ "/>
    <numFmt numFmtId="177" formatCode="&quot;￥&quot;#,##0.00_);[Red]\(&quot;￥&quot;#,##0.00\)"/>
    <numFmt numFmtId="178" formatCode="0.00_);[Red]\(0.00\)"/>
    <numFmt numFmtId="179" formatCode="_ &quot;￥&quot;* #,##0_ ;_ &quot;￥&quot;* -#,##0_ ;_ &quot;￥&quot;* -_ ;_ @_ "/>
  </numFmts>
  <fonts count="36">
    <font>
      <sz val="12"/>
      <name val="宋体"/>
      <charset val="134"/>
    </font>
    <font>
      <sz val="10"/>
      <color indexed="8"/>
      <name val="宋体"/>
      <charset val="134"/>
    </font>
    <font>
      <sz val="10"/>
      <color indexed="9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indexed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Times New Roman"/>
      <charset val="0"/>
    </font>
    <font>
      <sz val="10"/>
      <color indexed="10"/>
      <name val="黑体"/>
      <charset val="134"/>
    </font>
    <font>
      <sz val="10"/>
      <name val="幼圆"/>
      <charset val="134"/>
    </font>
    <font>
      <u/>
      <sz val="10"/>
      <color indexed="20"/>
      <name val="宋体"/>
      <charset val="134"/>
    </font>
    <font>
      <u/>
      <sz val="10"/>
      <color indexed="39"/>
      <name val="宋体"/>
      <charset val="134"/>
    </font>
    <font>
      <b/>
      <sz val="9"/>
      <color indexed="9"/>
      <name val="宋体"/>
      <charset val="134"/>
    </font>
    <font>
      <b/>
      <sz val="12"/>
      <name val="幼圆"/>
      <charset val="134"/>
    </font>
    <font>
      <b/>
      <sz val="12"/>
      <color indexed="9"/>
      <name val="黑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2"/>
      <color indexed="39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u/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9"/>
      </top>
      <bottom/>
      <diagonal/>
    </border>
    <border>
      <left style="thin">
        <color indexed="12"/>
      </left>
      <right style="thin">
        <color indexed="12"/>
      </right>
      <top style="thin">
        <color indexed="9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thick">
        <color indexed="12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thick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5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0" fillId="8" borderId="1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9" borderId="22" applyNumberFormat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  <xf numFmtId="0" fontId="0" fillId="3" borderId="0" applyNumberFormat="0" applyFon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178" fontId="6" fillId="0" borderId="5" xfId="0" applyNumberFormat="1" applyFont="1" applyFill="1" applyBorder="1" applyAlignment="1">
      <alignment vertical="center"/>
    </xf>
    <xf numFmtId="7" fontId="6" fillId="0" borderId="5" xfId="0" applyNumberFormat="1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178" fontId="6" fillId="0" borderId="1" xfId="0" applyNumberFormat="1" applyFont="1" applyFill="1" applyBorder="1" applyAlignment="1">
      <alignment vertical="center"/>
    </xf>
    <xf numFmtId="7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>
      <alignment vertical="center"/>
    </xf>
    <xf numFmtId="7" fontId="7" fillId="0" borderId="1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0" fillId="0" borderId="0" xfId="0" applyBorder="1">
      <alignment vertical="center"/>
    </xf>
    <xf numFmtId="177" fontId="6" fillId="0" borderId="5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>
      <alignment vertical="center"/>
    </xf>
    <xf numFmtId="0" fontId="7" fillId="0" borderId="0" xfId="0" applyFont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>
      <alignment vertical="center"/>
    </xf>
    <xf numFmtId="0" fontId="7" fillId="0" borderId="0" xfId="0" applyFont="1">
      <alignment vertical="center"/>
    </xf>
    <xf numFmtId="9" fontId="7" fillId="0" borderId="0" xfId="0" applyNumberFormat="1" applyFont="1">
      <alignment vertical="center"/>
    </xf>
    <xf numFmtId="58" fontId="7" fillId="0" borderId="0" xfId="0" applyNumberFormat="1" applyFont="1">
      <alignment vertical="center"/>
    </xf>
    <xf numFmtId="0" fontId="4" fillId="0" borderId="0" xfId="0" applyFont="1">
      <alignment vertical="center"/>
    </xf>
    <xf numFmtId="177" fontId="7" fillId="0" borderId="1" xfId="0" applyNumberFormat="1" applyFont="1" applyFill="1" applyBorder="1" applyAlignment="1">
      <alignment horizontal="center" vertical="center"/>
    </xf>
    <xf numFmtId="10" fontId="7" fillId="0" borderId="2" xfId="0" applyNumberFormat="1" applyFont="1" applyFill="1" applyBorder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6" fillId="0" borderId="3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>
      <alignment vertical="center"/>
    </xf>
    <xf numFmtId="10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0" applyFont="1" applyAlignment="1" applyProtection="1">
      <alignment vertical="center"/>
    </xf>
    <xf numFmtId="0" fontId="12" fillId="0" borderId="0" xfId="10" applyFont="1" applyAlignment="1" applyProtection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9" fontId="6" fillId="0" borderId="10" xfId="0" applyNumberFormat="1" applyFont="1" applyFill="1" applyBorder="1">
      <alignment vertical="center"/>
    </xf>
    <xf numFmtId="5" fontId="6" fillId="0" borderId="10" xfId="0" applyNumberFormat="1" applyFont="1" applyFill="1" applyBorder="1">
      <alignment vertical="center"/>
    </xf>
    <xf numFmtId="0" fontId="6" fillId="0" borderId="7" xfId="0" applyFont="1" applyFill="1" applyBorder="1">
      <alignment vertical="center"/>
    </xf>
    <xf numFmtId="9" fontId="6" fillId="0" borderId="8" xfId="0" applyNumberFormat="1" applyFont="1" applyFill="1" applyBorder="1">
      <alignment vertical="center"/>
    </xf>
    <xf numFmtId="5" fontId="6" fillId="0" borderId="8" xfId="0" applyNumberFormat="1" applyFont="1" applyFill="1" applyBorder="1">
      <alignment vertical="center"/>
    </xf>
    <xf numFmtId="0" fontId="6" fillId="4" borderId="7" xfId="0" applyFont="1" applyFill="1" applyBorder="1" applyAlignment="1">
      <alignment horizontal="left" vertical="center"/>
    </xf>
    <xf numFmtId="9" fontId="6" fillId="4" borderId="8" xfId="0" applyNumberFormat="1" applyFont="1" applyFill="1" applyBorder="1">
      <alignment vertical="center"/>
    </xf>
    <xf numFmtId="5" fontId="6" fillId="4" borderId="8" xfId="0" applyNumberFormat="1" applyFont="1" applyFill="1" applyBorder="1">
      <alignment vertical="center"/>
    </xf>
    <xf numFmtId="58" fontId="6" fillId="0" borderId="7" xfId="0" applyNumberFormat="1" applyFont="1" applyFill="1" applyBorder="1">
      <alignment vertical="center"/>
    </xf>
    <xf numFmtId="58" fontId="6" fillId="0" borderId="11" xfId="0" applyNumberFormat="1" applyFont="1" applyFill="1" applyBorder="1">
      <alignment vertical="center"/>
    </xf>
    <xf numFmtId="9" fontId="6" fillId="0" borderId="12" xfId="0" applyNumberFormat="1" applyFont="1" applyFill="1" applyBorder="1">
      <alignment vertical="center"/>
    </xf>
    <xf numFmtId="5" fontId="6" fillId="0" borderId="12" xfId="0" applyNumberFormat="1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0" fillId="2" borderId="0" xfId="0" applyFill="1">
      <alignment vertical="center"/>
    </xf>
    <xf numFmtId="0" fontId="15" fillId="2" borderId="0" xfId="0" applyFont="1" applyFill="1" applyAlignment="1">
      <alignment horizontal="left" vertical="center"/>
    </xf>
  </cellXfs>
  <cellStyles count="20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@ET_Style?CF_Style_102" xfId="17"/>
    <cellStyle name="@ET_Style?CF_Style_16" xfId="18"/>
    <cellStyle name="@ET_Style?CF_Style_21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@ET_Style?CF_Style_103" xfId="28"/>
    <cellStyle name="@ET_Style?CF_Style_17" xfId="29"/>
    <cellStyle name="@ET_Style?CF_Style_22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@ET_Style?CF_Style_124" xfId="35"/>
    <cellStyle name="@ET_Style?CF_Style_119" xfId="36"/>
    <cellStyle name="@ET_Style?CF_Style_43" xfId="37"/>
    <cellStyle name="@ET_Style?CF_Style_38" xfId="38"/>
    <cellStyle name="链接单元格" xfId="39" builtinId="24"/>
    <cellStyle name="@ET_Style?CF_Style_91" xfId="40"/>
    <cellStyle name="@ET_Style?CF_Style_86" xfId="41"/>
    <cellStyle name="汇总" xfId="42" builtinId="25"/>
    <cellStyle name="@ET_Style?CF_Style_104" xfId="43"/>
    <cellStyle name="好" xfId="44" builtinId="26"/>
    <cellStyle name="@ET_Style?CF_Style_18" xfId="45"/>
    <cellStyle name="@ET_Style?CF_Style_23" xfId="46"/>
    <cellStyle name="@ET_Style?CF_Style_12" xfId="47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@ET_Style?CF_Style_10" xfId="65"/>
    <cellStyle name="@ET_Style?CF_Style_11" xfId="66"/>
    <cellStyle name="@ET_Style?CF_Style_13" xfId="67"/>
    <cellStyle name="@ET_Style?CF_Style_100" xfId="68"/>
    <cellStyle name="@ET_Style?CF_Style_14" xfId="69"/>
    <cellStyle name="@ET_Style?CF_Style_101" xfId="70"/>
    <cellStyle name="@ET_Style?CF_Style_15" xfId="71"/>
    <cellStyle name="@ET_Style?CF_Style_20" xfId="72"/>
    <cellStyle name="@ET_Style?CF_Style_110" xfId="73"/>
    <cellStyle name="@ET_Style?CF_Style_105" xfId="74"/>
    <cellStyle name="@ET_Style?CF_Style_19" xfId="75"/>
    <cellStyle name="@ET_Style?CF_Style_24" xfId="76"/>
    <cellStyle name="@ET_Style?CF_Style_111" xfId="77"/>
    <cellStyle name="@ET_Style?CF_Style_106" xfId="78"/>
    <cellStyle name="@ET_Style?CF_Style_30" xfId="79"/>
    <cellStyle name="@ET_Style?CF_Style_25" xfId="80"/>
    <cellStyle name="@ET_Style?CF_Style_112" xfId="81"/>
    <cellStyle name="@ET_Style?CF_Style_107" xfId="82"/>
    <cellStyle name="@ET_Style?CF_Style_31" xfId="83"/>
    <cellStyle name="@ET_Style?CF_Style_26" xfId="84"/>
    <cellStyle name="@ET_Style?CF_Style_113" xfId="85"/>
    <cellStyle name="@ET_Style?CF_Style_108" xfId="86"/>
    <cellStyle name="@ET_Style?CF_Style_32" xfId="87"/>
    <cellStyle name="@ET_Style?CF_Style_27" xfId="88"/>
    <cellStyle name="@ET_Style?CF_Style_114" xfId="89"/>
    <cellStyle name="@ET_Style?CF_Style_109" xfId="90"/>
    <cellStyle name="@ET_Style?CF_Style_33" xfId="91"/>
    <cellStyle name="@ET_Style?CF_Style_28" xfId="92"/>
    <cellStyle name="@ET_Style?CF_Style_120" xfId="93"/>
    <cellStyle name="@ET_Style?CF_Style_115" xfId="94"/>
    <cellStyle name="@ET_Style?CF_Style_34" xfId="95"/>
    <cellStyle name="@ET_Style?CF_Style_29" xfId="96"/>
    <cellStyle name="@ET_Style?CF_Style_121" xfId="97"/>
    <cellStyle name="@ET_Style?CF_Style_116" xfId="98"/>
    <cellStyle name="@ET_Style?CF_Style_40" xfId="99"/>
    <cellStyle name="@ET_Style?CF_Style_35" xfId="100"/>
    <cellStyle name="@ET_Style?CF_Style_122" xfId="101"/>
    <cellStyle name="@ET_Style?CF_Style_117" xfId="102"/>
    <cellStyle name="@ET_Style?CF_Style_41" xfId="103"/>
    <cellStyle name="@ET_Style?CF_Style_36" xfId="104"/>
    <cellStyle name="@ET_Style?CF_Style_123" xfId="105"/>
    <cellStyle name="@ET_Style?CF_Style_118" xfId="106"/>
    <cellStyle name="@ET_Style?CF_Style_42" xfId="107"/>
    <cellStyle name="@ET_Style?CF_Style_37" xfId="108"/>
    <cellStyle name="@ET_Style?CF_Style_130" xfId="109"/>
    <cellStyle name="@ET_Style?CF_Style_125" xfId="110"/>
    <cellStyle name="@ET_Style?CF_Style_44" xfId="111"/>
    <cellStyle name="@ET_Style?CF_Style_39" xfId="112"/>
    <cellStyle name="@ET_Style?CF_Style_131" xfId="113"/>
    <cellStyle name="@ET_Style?CF_Style_126" xfId="114"/>
    <cellStyle name="@ET_Style?CF_Style_50" xfId="115"/>
    <cellStyle name="@ET_Style?CF_Style_45" xfId="116"/>
    <cellStyle name="@ET_Style?CF_Style_132" xfId="117"/>
    <cellStyle name="@ET_Style?CF_Style_127" xfId="118"/>
    <cellStyle name="@ET_Style?CF_Style_51" xfId="119"/>
    <cellStyle name="@ET_Style?CF_Style_46" xfId="120"/>
    <cellStyle name="@ET_Style?CF_Style_133" xfId="121"/>
    <cellStyle name="@ET_Style?CF_Style_128" xfId="122"/>
    <cellStyle name="@ET_Style?CF_Style_52" xfId="123"/>
    <cellStyle name="@ET_Style?CF_Style_47" xfId="124"/>
    <cellStyle name="@ET_Style?CF_Style_134" xfId="125"/>
    <cellStyle name="@ET_Style?CF_Style_129" xfId="126"/>
    <cellStyle name="@ET_Style?CF_Style_53" xfId="127"/>
    <cellStyle name="@ET_Style?CF_Style_48" xfId="128"/>
    <cellStyle name="@ET_Style?CF_Style_140" xfId="129"/>
    <cellStyle name="@ET_Style?CF_Style_135" xfId="130"/>
    <cellStyle name="@ET_Style?CF_Style_54" xfId="131"/>
    <cellStyle name="@ET_Style?CF_Style_49" xfId="132"/>
    <cellStyle name="@ET_Style?CF_Style_141" xfId="133"/>
    <cellStyle name="@ET_Style?CF_Style_136" xfId="134"/>
    <cellStyle name="@ET_Style?CF_Style_60" xfId="135"/>
    <cellStyle name="@ET_Style?CF_Style_55" xfId="136"/>
    <cellStyle name="@ET_Style?CF_Style_142" xfId="137"/>
    <cellStyle name="@ET_Style?CF_Style_137" xfId="138"/>
    <cellStyle name="@ET_Style?CF_Style_61" xfId="139"/>
    <cellStyle name="@ET_Style?CF_Style_56" xfId="140"/>
    <cellStyle name="@ET_Style?CF_Style_143" xfId="141"/>
    <cellStyle name="@ET_Style?CF_Style_138" xfId="142"/>
    <cellStyle name="@ET_Style?CF_Style_62" xfId="143"/>
    <cellStyle name="@ET_Style?CF_Style_57" xfId="144"/>
    <cellStyle name="@ET_Style?CF_Style_144" xfId="145"/>
    <cellStyle name="@ET_Style?CF_Style_139" xfId="146"/>
    <cellStyle name="@ET_Style?CF_Style_63" xfId="147"/>
    <cellStyle name="@ET_Style?CF_Style_58" xfId="148"/>
    <cellStyle name="@ET_Style?CF_Style_145" xfId="149"/>
    <cellStyle name="@ET_Style?CF_Style_150" xfId="150"/>
    <cellStyle name="@ET_Style?CF_Style_64" xfId="151"/>
    <cellStyle name="@ET_Style?CF_Style_59" xfId="152"/>
    <cellStyle name="@ET_Style?CF_Style_146" xfId="153"/>
    <cellStyle name="@ET_Style?CF_Style_151" xfId="154"/>
    <cellStyle name="@ET_Style?CF_Style_70" xfId="155"/>
    <cellStyle name="@ET_Style?CF_Style_65" xfId="156"/>
    <cellStyle name="@ET_Style?CF_Style_147" xfId="157"/>
    <cellStyle name="@ET_Style?CF_Style_152" xfId="158"/>
    <cellStyle name="@ET_Style?CF_Style_71" xfId="159"/>
    <cellStyle name="@ET_Style?CF_Style_66" xfId="160"/>
    <cellStyle name="@ET_Style?CF_Style_148" xfId="161"/>
    <cellStyle name="@ET_Style?CF_Style_153" xfId="162"/>
    <cellStyle name="@ET_Style?CF_Style_72" xfId="163"/>
    <cellStyle name="@ET_Style?CF_Style_67" xfId="164"/>
    <cellStyle name="@ET_Style?CF_Style_149" xfId="165"/>
    <cellStyle name="@ET_Style?CF_Style_154" xfId="166"/>
    <cellStyle name="@ET_Style?CF_Style_73" xfId="167"/>
    <cellStyle name="@ET_Style?CF_Style_68" xfId="168"/>
    <cellStyle name="@ET_Style?CF_Style_155" xfId="169"/>
    <cellStyle name="@ET_Style?CF_Style_74" xfId="170"/>
    <cellStyle name="@ET_Style?CF_Style_69" xfId="171"/>
    <cellStyle name="@ET_Style?CF_Style_80" xfId="172"/>
    <cellStyle name="@ET_Style?CF_Style_75" xfId="173"/>
    <cellStyle name="@ET_Style?CF_Style_81" xfId="174"/>
    <cellStyle name="@ET_Style?CF_Style_76" xfId="175"/>
    <cellStyle name="@ET_Style?CF_Style_82" xfId="176"/>
    <cellStyle name="@ET_Style?CF_Style_77" xfId="177"/>
    <cellStyle name="@ET_Style?CF_Style_83" xfId="178"/>
    <cellStyle name="@ET_Style?CF_Style_78" xfId="179"/>
    <cellStyle name="@ET_Style?CF_Style_84" xfId="180"/>
    <cellStyle name="@ET_Style?CF_Style_79" xfId="181"/>
    <cellStyle name="@ET_Style?CF_Style_90" xfId="182"/>
    <cellStyle name="@ET_Style?CF_Style_85" xfId="183"/>
    <cellStyle name="@ET_Style?CF_Style_92" xfId="184"/>
    <cellStyle name="@ET_Style?CF_Style_87" xfId="185"/>
    <cellStyle name="@ET_Style?CF_Style_93" xfId="186"/>
    <cellStyle name="@ET_Style?CF_Style_88" xfId="187"/>
    <cellStyle name="@ET_Style?CF_Style_94" xfId="188"/>
    <cellStyle name="@ET_Style?CF_Style_89" xfId="189"/>
    <cellStyle name="@ET_Style?CF_Style_95" xfId="190"/>
    <cellStyle name="@ET_Style?CF_Style_96" xfId="191"/>
    <cellStyle name="@ET_Style?CF_Style_97" xfId="192"/>
    <cellStyle name="@ET_Style?CF_Style_98" xfId="193"/>
    <cellStyle name="@ET_Style?CF_Style_99" xfId="194"/>
    <cellStyle name="@ET_Style?CF_Style_1" xfId="195"/>
    <cellStyle name="@ET_Style?CF_Style_2" xfId="196"/>
    <cellStyle name="@ET_Style?CF_Style_3" xfId="197"/>
    <cellStyle name="@ET_Style?CF_Style_4" xfId="198"/>
    <cellStyle name="@ET_Style?CF_Style_5" xfId="199"/>
    <cellStyle name="@ET_Style?CF_Style_6" xfId="200"/>
    <cellStyle name="@ET_Style?CF_Style_7" xfId="201"/>
    <cellStyle name="@ET_Style?CF_Style_8" xfId="202"/>
    <cellStyle name="@ET_Style?CF_Style_9" xfId="203"/>
  </cellStyles>
  <dxfs count="1">
    <dxf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504D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C0504D"/>
      <color rgb="00800080"/>
      <color rgb="00FF0000"/>
      <color rgb="00FFFFFF"/>
      <color rgb="004F81BD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各职位系数对比</a:t>
            </a:r>
            <a:endParaRPr sz="1000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 val="0.0205"/>
          <c:y val="-0.012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65"/>
          <c:y val="0.29675"/>
          <c:w val="0.95275"/>
          <c:h val="0.5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分配表!$D$3:$D$65</c:f>
              <c:strCache>
                <c:ptCount val="63"/>
                <c:pt idx="0">
                  <c:v>主管</c:v>
                </c:pt>
                <c:pt idx="1">
                  <c:v>地方</c:v>
                </c:pt>
              </c:strCache>
            </c:strRef>
          </c:cat>
          <c:val>
            <c:numRef>
              <c:f>分配表!$F$3:$F$65</c:f>
              <c:numCache>
                <c:formatCode>0.00_);[Red]\(0.00\)</c:formatCode>
                <c:ptCount val="63"/>
                <c:pt idx="0">
                  <c:v>1.5</c:v>
                </c:pt>
                <c:pt idx="1">
                  <c:v>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57269672"/>
        <c:axId val="707117891"/>
      </c:barChart>
      <c:catAx>
        <c:axId val="57269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07117891"/>
        <c:crosses val="autoZero"/>
        <c:auto val="1"/>
        <c:lblAlgn val="ctr"/>
        <c:lblOffset val="100"/>
        <c:tickLblSkip val="2"/>
        <c:noMultiLvlLbl val="0"/>
      </c:catAx>
      <c:valAx>
        <c:axId val="70711789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numFmt formatCode="0.00_);[Red]\(0.00\)" sourceLinked="1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7269672"/>
        <c:crosses val="autoZero"/>
        <c:crossBetween val="between"/>
      </c:valAx>
      <c:spPr>
        <a:solidFill>
          <a:srgbClr val="C0C0C0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80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各部门总奖金分配情况</a:t>
            </a:r>
            <a:endParaRPr sz="1200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 val="0.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"/>
          <c:y val="0.4775"/>
          <c:w val="0.26775"/>
          <c:h val="0.40025"/>
        </c:manualLayout>
      </c:layout>
      <c:pieChart>
        <c:varyColors val="1"/>
        <c:ser>
          <c:idx val="0"/>
          <c:order val="0"/>
          <c:spPr>
            <a:solidFill>
              <a:srgbClr val="9999FF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explosion val="0"/>
          <c:dPt>
            <c:idx val="0"/>
            <c:bubble3D val="0"/>
            <c:explosion val="0"/>
            <c:spPr>
              <a:solidFill>
                <a:srgbClr val="9999FF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1"/>
            <c:bubble3D val="0"/>
            <c:explosion val="0"/>
            <c:spPr>
              <a:solidFill>
                <a:srgbClr val="993366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2"/>
            <c:bubble3D val="0"/>
            <c:explosion val="0"/>
            <c:spPr>
              <a:solidFill>
                <a:srgbClr val="FFFFCC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3"/>
            <c:bubble3D val="0"/>
            <c:explosion val="0"/>
            <c:spPr>
              <a:solidFill>
                <a:srgbClr val="CCFFFF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4"/>
            <c:bubble3D val="0"/>
            <c:explosion val="0"/>
            <c:spPr>
              <a:solidFill>
                <a:srgbClr val="660066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5"/>
            <c:bubble3D val="0"/>
            <c:explosion val="0"/>
            <c:spPr>
              <a:solidFill>
                <a:srgbClr val="FF8080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6"/>
            <c:bubble3D val="0"/>
            <c:explosion val="0"/>
            <c:spPr>
              <a:solidFill>
                <a:srgbClr val="0066CC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Pt>
            <c:idx val="7"/>
            <c:bubble3D val="0"/>
            <c:explosion val="0"/>
            <c:spPr>
              <a:solidFill>
                <a:srgbClr val="CCCCFF">
                  <a:alpha val="100000"/>
                </a:srgbClr>
              </a:solidFill>
              <a:ln w="12700">
                <a:solidFill>
                  <a:srgbClr val="000000">
                    <a:alpha val="100000"/>
                  </a:srgbClr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129810930424792"/>
                  <c:y val="0.00090454117049348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42472143459051"/>
                  <c:y val="-0.0106938928678103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939862103991704"/>
                  <c:y val="0.031967791591769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106707351456442"/>
                  <c:y val="0.0170899099626462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07641029367866"/>
                  <c:y val="0.0343320820843476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466778228188361"/>
                  <c:y val="0.0217977371589611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00690153225479059"/>
                  <c:y val="0.00797017493693585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36677666127351"/>
                  <c:y val="0.0105083809181354"/>
                </c:manualLayout>
              </c:layout>
              <c:numFmt formatCode="General" sourceLinked="1"/>
              <c:spPr>
                <a:noFill/>
                <a:ln w="3175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>
                          <a:alpha val="100000"/>
                        </a:srgbClr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" sourceLinked="1"/>
            <c:spPr>
              <a:noFill/>
              <a:ln w="3175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(分配表!$A$3,分配表!$A$8,分配表!$A$24,分配表!$A$40,分配表!$A$42,分配表!$A$50,分配表!$A$61,分配表!$A$63)</c:f>
              <c:strCache>
                <c:ptCount val="8"/>
                <c:pt idx="0">
                  <c:v>生产部</c:v>
                </c:pt>
              </c:strCache>
            </c:strRef>
          </c:cat>
          <c:val>
            <c:numRef>
              <c:f>(分配表!$K$3,分配表!$K$8,分配表!$K$24,分配表!$K$40,分配表!$K$42,分配表!$K$50,分配表!$K$61,分配表!$K$63)</c:f>
              <c:numCache>
                <c:formatCode>0.00%</c:formatCode>
                <c:ptCount val="8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36525"/>
          <c:w val="0.215381090206024"/>
          <c:h val="0.49027148548533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850" b="0" i="0" u="none" strike="noStrike" kern="1200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>
        <a:alpha val="100000"/>
      </a:srgbClr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120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0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各部门平均奖金对比</a:t>
            </a:r>
            <a:endParaRPr sz="1025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 val="-0.04925"/>
          <c:y val="0.060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5"/>
          <c:y val="0.28525"/>
          <c:w val="0.712"/>
          <c:h val="0.4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(分配表!$A$3,分配表!$A$8,分配表!$A$24,分配表!$A$40,分配表!$A$42,分配表!$A$50,分配表!$A$61,分配表!$A$63)</c:f>
              <c:strCache>
                <c:ptCount val="8"/>
                <c:pt idx="0">
                  <c:v>生产部</c:v>
                </c:pt>
              </c:strCache>
            </c:strRef>
          </c:cat>
          <c:val>
            <c:numRef>
              <c:f>(分配表!$J$3,分配表!$J$8,分配表!$J$24,分配表!$J$40,分配表!$J$42,分配表!$J$50,分配表!$J$61,分配表!$J$63)</c:f>
              <c:numCache>
                <c:formatCode>"￥"#,##0.00_);[Red]\("￥"#,##0.00\)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507241821"/>
        <c:axId val="227761533"/>
      </c:barChart>
      <c:catAx>
        <c:axId val="507241821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-2700000" spcFirstLastPara="0" vertOverflow="ellipsis" vert="horz" wrap="square" anchor="ctr" anchorCtr="1"/>
          <a:lstStyle/>
          <a:p>
            <a:pPr>
              <a:defRPr lang="zh-CN" sz="10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27761533"/>
        <c:crosses val="autoZero"/>
        <c:auto val="1"/>
        <c:lblAlgn val="ctr"/>
        <c:lblOffset val="100"/>
        <c:tickLblSkip val="1"/>
        <c:noMultiLvlLbl val="0"/>
      </c:catAx>
      <c:valAx>
        <c:axId val="22776153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numFmt formatCode="&quot;￥&quot;#,##0.00_);[Red]\(&quot;￥&quot;#,##0.00\)" sourceLinked="1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07241821"/>
        <c:crosses val="autoZero"/>
        <c:crossBetween val="between"/>
      </c:valAx>
      <c:spPr>
        <a:solidFill>
          <a:srgbClr val="C0C0C0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1025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各职位系数对比</a:t>
            </a:r>
            <a:endParaRPr sz="800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 val="0.00075"/>
          <c:y val="-0.013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9"/>
          <c:y val="0.323"/>
          <c:w val="0.89725"/>
          <c:h val="0.4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分配表!$D$3:$D$65</c:f>
              <c:strCache>
                <c:ptCount val="63"/>
                <c:pt idx="0">
                  <c:v>主管</c:v>
                </c:pt>
                <c:pt idx="1">
                  <c:v>地方</c:v>
                </c:pt>
              </c:strCache>
            </c:strRef>
          </c:cat>
          <c:val>
            <c:numRef>
              <c:f>分配表!$F$3:$F$65</c:f>
              <c:numCache>
                <c:formatCode>0.00_);[Red]\(0.00\)</c:formatCode>
                <c:ptCount val="63"/>
                <c:pt idx="0">
                  <c:v>1.5</c:v>
                </c:pt>
                <c:pt idx="1">
                  <c:v>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213736954"/>
        <c:axId val="727268819"/>
      </c:barChart>
      <c:catAx>
        <c:axId val="21373695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727268819"/>
        <c:crosses val="autoZero"/>
        <c:auto val="1"/>
        <c:lblAlgn val="ctr"/>
        <c:lblOffset val="100"/>
        <c:tickLblSkip val="2"/>
        <c:noMultiLvlLbl val="0"/>
      </c:catAx>
      <c:valAx>
        <c:axId val="72726881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numFmt formatCode="0.00_);[Red]\(0.00\)" sourceLinked="1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13736954"/>
        <c:crosses val="autoZero"/>
        <c:crossBetween val="between"/>
      </c:valAx>
      <c:spPr>
        <a:solidFill>
          <a:srgbClr val="C0C0C0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575"/>
          <c:y val="0.42325"/>
          <c:w val="0.0436576789244713"/>
          <c:h val="0.0722060900851343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570" b="0" i="0" u="none" strike="noStrike" kern="1200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80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0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t>各部门平均分对比</a:t>
            </a:r>
            <a:endParaRPr sz="1025" b="0" i="0" u="none" strike="noStrike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 val="-0.011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75"/>
          <c:y val="0.307"/>
          <c:w val="0.71625"/>
          <c:h val="0.5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>
                <a:alpha val="100000"/>
              </a:srgbClr>
            </a:solidFill>
            <a:ln w="12700">
              <a:solidFill>
                <a:srgbClr val="000000">
                  <a:alpha val="100000"/>
                </a:srgbClr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(分配表!$A$3,分配表!$A$8,分配表!$A$24,分配表!$A$40,分配表!$A$42,分配表!$A$50,分配表!$A$61,分配表!$A$63)</c:f>
              <c:strCache>
                <c:ptCount val="8"/>
                <c:pt idx="0">
                  <c:v>生产部</c:v>
                </c:pt>
              </c:strCache>
            </c:strRef>
          </c:cat>
          <c:val>
            <c:numRef>
              <c:f>(分配表!$J$3,分配表!$J$8,分配表!$J$24,分配表!$J$40,分配表!$J$42,分配表!$J$50,分配表!$J$61,分配表!$J$63)</c:f>
              <c:numCache>
                <c:formatCode>"￥"#,##0.00_);[Red]\("￥"#,##0.00\)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634809284"/>
        <c:axId val="606962248"/>
      </c:barChart>
      <c:catAx>
        <c:axId val="6348092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06962248"/>
        <c:crosses val="autoZero"/>
        <c:auto val="1"/>
        <c:lblAlgn val="ctr"/>
        <c:lblOffset val="100"/>
        <c:tickLblSkip val="1"/>
        <c:noMultiLvlLbl val="0"/>
      </c:catAx>
      <c:valAx>
        <c:axId val="606962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numFmt formatCode="&quot;￥&quot;#,##0.00_);[Red]\(&quot;￥&quot;#,##0.00\)" sourceLinked="1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2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34809284"/>
        <c:crosses val="autoZero"/>
        <c:crossBetween val="between"/>
      </c:valAx>
      <c:spPr>
        <a:solidFill>
          <a:srgbClr val="C0C0C0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"/>
          <c:y val="0.51375"/>
          <c:w val="0.105573895891979"/>
          <c:h val="0.064049663508619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725" b="0" i="0" u="none" strike="noStrike" kern="1200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1025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161925</xdr:colOff>
      <xdr:row>5</xdr:row>
      <xdr:rowOff>76200</xdr:rowOff>
    </xdr:from>
    <xdr:to>
      <xdr:col>2</xdr:col>
      <xdr:colOff>457200</xdr:colOff>
      <xdr:row>10</xdr:row>
      <xdr:rowOff>8890</xdr:rowOff>
    </xdr:to>
    <xdr:sp>
      <xdr:nvSpPr>
        <xdr:cNvPr id="3365" name="燕尾形 2"/>
        <xdr:cNvSpPr/>
      </xdr:nvSpPr>
      <xdr:spPr>
        <a:xfrm>
          <a:off x="161925" y="981075"/>
          <a:ext cx="1666875" cy="837565"/>
        </a:xfrm>
        <a:prstGeom prst="chevron">
          <a:avLst>
            <a:gd name="adj" fmla="val 50039"/>
          </a:avLst>
        </a:prstGeom>
        <a:solidFill>
          <a:srgbClr val="4F81BD">
            <a:alpha val="100000"/>
          </a:srgbClr>
        </a:solidFill>
        <a:ln w="25400" cap="flat" cmpd="sng">
          <a:solidFill>
            <a:srgbClr val="385D8A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ctr" anchorCtr="0"/>
        <a:p>
          <a:pPr algn="ctr" rtl="0"/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 奖金方案确定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409575</xdr:colOff>
      <xdr:row>5</xdr:row>
      <xdr:rowOff>76200</xdr:rowOff>
    </xdr:from>
    <xdr:to>
      <xdr:col>5</xdr:col>
      <xdr:colOff>17780</xdr:colOff>
      <xdr:row>10</xdr:row>
      <xdr:rowOff>8890</xdr:rowOff>
    </xdr:to>
    <xdr:sp>
      <xdr:nvSpPr>
        <xdr:cNvPr id="3366" name="燕尾形 7"/>
        <xdr:cNvSpPr/>
      </xdr:nvSpPr>
      <xdr:spPr>
        <a:xfrm>
          <a:off x="1781175" y="981075"/>
          <a:ext cx="1665605" cy="837565"/>
        </a:xfrm>
        <a:prstGeom prst="chevron">
          <a:avLst>
            <a:gd name="adj" fmla="val 50001"/>
          </a:avLst>
        </a:prstGeom>
        <a:solidFill>
          <a:srgbClr val="4F81BD">
            <a:alpha val="100000"/>
          </a:srgbClr>
        </a:solidFill>
        <a:ln w="25400" cap="flat" cmpd="sng">
          <a:solidFill>
            <a:srgbClr val="385D8A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ctr" anchorCtr="0"/>
        <a:p>
          <a:pPr algn="ctr" rtl="0"/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             </a:t>
          </a:r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确定岗位系数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5</xdr:col>
      <xdr:colOff>91440</xdr:colOff>
      <xdr:row>5</xdr:row>
      <xdr:rowOff>76200</xdr:rowOff>
    </xdr:from>
    <xdr:to>
      <xdr:col>7</xdr:col>
      <xdr:colOff>387350</xdr:colOff>
      <xdr:row>10</xdr:row>
      <xdr:rowOff>8890</xdr:rowOff>
    </xdr:to>
    <xdr:sp>
      <xdr:nvSpPr>
        <xdr:cNvPr id="3367" name="燕尾形 8"/>
        <xdr:cNvSpPr/>
      </xdr:nvSpPr>
      <xdr:spPr>
        <a:xfrm>
          <a:off x="3520440" y="981075"/>
          <a:ext cx="1667510" cy="837565"/>
        </a:xfrm>
        <a:prstGeom prst="chevron">
          <a:avLst>
            <a:gd name="adj" fmla="val 50058"/>
          </a:avLst>
        </a:prstGeom>
        <a:solidFill>
          <a:srgbClr val="4F81BD">
            <a:alpha val="100000"/>
          </a:srgbClr>
        </a:solidFill>
        <a:ln w="25400" cap="flat" cmpd="sng">
          <a:solidFill>
            <a:srgbClr val="385D8A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ctr" anchorCtr="0"/>
        <a:p>
          <a:pPr algn="ctr" rtl="0"/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          </a:t>
          </a:r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确定岗位奖金基数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7</xdr:col>
      <xdr:colOff>473075</xdr:colOff>
      <xdr:row>5</xdr:row>
      <xdr:rowOff>76200</xdr:rowOff>
    </xdr:from>
    <xdr:to>
      <xdr:col>10</xdr:col>
      <xdr:colOff>85725</xdr:colOff>
      <xdr:row>10</xdr:row>
      <xdr:rowOff>8890</xdr:rowOff>
    </xdr:to>
    <xdr:sp>
      <xdr:nvSpPr>
        <xdr:cNvPr id="3368" name="燕尾形 9"/>
        <xdr:cNvSpPr/>
      </xdr:nvSpPr>
      <xdr:spPr>
        <a:xfrm>
          <a:off x="5273675" y="981075"/>
          <a:ext cx="1670050" cy="837565"/>
        </a:xfrm>
        <a:prstGeom prst="chevron">
          <a:avLst>
            <a:gd name="adj" fmla="val 50134"/>
          </a:avLst>
        </a:prstGeom>
        <a:solidFill>
          <a:srgbClr val="4F81BD">
            <a:alpha val="100000"/>
          </a:srgbClr>
        </a:solidFill>
        <a:ln w="25400" cap="flat" cmpd="sng">
          <a:solidFill>
            <a:srgbClr val="385D8A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ctr" anchorCtr="0"/>
        <a:p>
          <a:pPr algn="ctr" rtl="0"/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考核评分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10</xdr:col>
      <xdr:colOff>152400</xdr:colOff>
      <xdr:row>5</xdr:row>
      <xdr:rowOff>66040</xdr:rowOff>
    </xdr:from>
    <xdr:to>
      <xdr:col>12</xdr:col>
      <xdr:colOff>446405</xdr:colOff>
      <xdr:row>9</xdr:row>
      <xdr:rowOff>180975</xdr:rowOff>
    </xdr:to>
    <xdr:sp>
      <xdr:nvSpPr>
        <xdr:cNvPr id="3369" name="燕尾形 10"/>
        <xdr:cNvSpPr/>
      </xdr:nvSpPr>
      <xdr:spPr>
        <a:xfrm>
          <a:off x="7010400" y="970915"/>
          <a:ext cx="1665605" cy="838835"/>
        </a:xfrm>
        <a:prstGeom prst="chevron">
          <a:avLst>
            <a:gd name="adj" fmla="val 49925"/>
          </a:avLst>
        </a:prstGeom>
        <a:solidFill>
          <a:srgbClr val="4F81BD">
            <a:alpha val="100000"/>
          </a:srgbClr>
        </a:solidFill>
        <a:ln w="25400" cap="flat" cmpd="sng">
          <a:solidFill>
            <a:srgbClr val="385D8A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ctr" anchorCtr="0"/>
        <a:p>
          <a:pPr algn="ctr" rtl="0"/>
          <a:r>
            <a:rPr lang="zh-CN" altLang="en-US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发放</a:t>
          </a:r>
          <a:endParaRPr lang="zh-CN" altLang="en-US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Calibri" panose="020F0502020204030204" charset="0"/>
            <a:ea typeface="Calibri" panose="020F0502020204030204" charset="0"/>
            <a:cs typeface="Calibri" panose="020F0502020204030204" charset="0"/>
            <a:sym typeface="Calibri" panose="020F050202020403020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17780</xdr:colOff>
      <xdr:row>5</xdr:row>
      <xdr:rowOff>121285</xdr:rowOff>
    </xdr:from>
    <xdr:to>
      <xdr:col>13</xdr:col>
      <xdr:colOff>654685</xdr:colOff>
      <xdr:row>16</xdr:row>
      <xdr:rowOff>142875</xdr:rowOff>
    </xdr:to>
    <xdr:graphicFrame>
      <xdr:nvGraphicFramePr>
        <xdr:cNvPr id="6466" name="Chart 2"/>
        <xdr:cNvGraphicFramePr/>
      </xdr:nvGraphicFramePr>
      <xdr:xfrm>
        <a:off x="351155" y="1073785"/>
        <a:ext cx="8866505" cy="21075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274955</xdr:colOff>
      <xdr:row>20</xdr:row>
      <xdr:rowOff>114300</xdr:rowOff>
    </xdr:from>
    <xdr:to>
      <xdr:col>14</xdr:col>
      <xdr:colOff>123190</xdr:colOff>
      <xdr:row>37</xdr:row>
      <xdr:rowOff>189230</xdr:rowOff>
    </xdr:to>
    <xdr:graphicFrame>
      <xdr:nvGraphicFramePr>
        <xdr:cNvPr id="6467" name="Chart 3"/>
        <xdr:cNvGraphicFramePr/>
      </xdr:nvGraphicFramePr>
      <xdr:xfrm>
        <a:off x="4723130" y="4276725"/>
        <a:ext cx="4648835" cy="31515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44450</xdr:colOff>
      <xdr:row>20</xdr:row>
      <xdr:rowOff>121285</xdr:rowOff>
    </xdr:from>
    <xdr:to>
      <xdr:col>7</xdr:col>
      <xdr:colOff>209550</xdr:colOff>
      <xdr:row>37</xdr:row>
      <xdr:rowOff>208915</xdr:rowOff>
    </xdr:to>
    <xdr:graphicFrame>
      <xdr:nvGraphicFramePr>
        <xdr:cNvPr id="6468" name="Chart 4"/>
        <xdr:cNvGraphicFramePr/>
      </xdr:nvGraphicFramePr>
      <xdr:xfrm>
        <a:off x="377825" y="4283710"/>
        <a:ext cx="4279900" cy="31642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67</xdr:row>
      <xdr:rowOff>66040</xdr:rowOff>
    </xdr:from>
    <xdr:to>
      <xdr:col>16</xdr:col>
      <xdr:colOff>323850</xdr:colOff>
      <xdr:row>77</xdr:row>
      <xdr:rowOff>180975</xdr:rowOff>
    </xdr:to>
    <xdr:graphicFrame>
      <xdr:nvGraphicFramePr>
        <xdr:cNvPr id="8668" name="Chart 2"/>
        <xdr:cNvGraphicFramePr/>
      </xdr:nvGraphicFramePr>
      <xdr:xfrm>
        <a:off x="28575" y="12191365"/>
        <a:ext cx="10172700" cy="19246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78</xdr:row>
      <xdr:rowOff>123190</xdr:rowOff>
    </xdr:from>
    <xdr:to>
      <xdr:col>9</xdr:col>
      <xdr:colOff>248285</xdr:colOff>
      <xdr:row>90</xdr:row>
      <xdr:rowOff>123190</xdr:rowOff>
    </xdr:to>
    <xdr:graphicFrame>
      <xdr:nvGraphicFramePr>
        <xdr:cNvPr id="8670" name="Chart 4"/>
        <xdr:cNvGraphicFramePr/>
      </xdr:nvGraphicFramePr>
      <xdr:xfrm>
        <a:off x="44450" y="14239240"/>
        <a:ext cx="5404485" cy="2171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0"/>
  <sheetViews>
    <sheetView showGridLines="0" showRowColHeaders="0" workbookViewId="0">
      <selection activeCell="B7" sqref="B7"/>
    </sheetView>
  </sheetViews>
  <sheetFormatPr defaultColWidth="9" defaultRowHeight="14.25" zeroHeight="1" outlineLevelCol="2"/>
  <cols>
    <col min="1" max="1" width="22.25" customWidth="1"/>
    <col min="2" max="2" width="12.625"/>
    <col min="3" max="3" width="20.625" customWidth="1"/>
    <col min="4" max="16384" width="9" hidden="1"/>
  </cols>
  <sheetData>
    <row r="1" spans="1:3">
      <c r="A1" s="76"/>
      <c r="B1" s="76"/>
      <c r="C1" s="76"/>
    </row>
    <row r="2" spans="1:3">
      <c r="A2" s="76"/>
      <c r="B2" s="76"/>
      <c r="C2" s="76"/>
    </row>
    <row r="3" spans="1:3">
      <c r="A3" s="76"/>
      <c r="B3" s="76"/>
      <c r="C3" s="76"/>
    </row>
    <row r="4" spans="1:3">
      <c r="A4" s="76"/>
      <c r="B4" s="76"/>
      <c r="C4" s="76"/>
    </row>
    <row r="5" spans="1:3">
      <c r="A5" s="76"/>
      <c r="B5" s="76"/>
      <c r="C5" s="76"/>
    </row>
    <row r="6" spans="1:3">
      <c r="A6" s="76"/>
      <c r="B6" s="77" t="s">
        <v>0</v>
      </c>
      <c r="C6" s="76"/>
    </row>
    <row r="7" spans="1:3">
      <c r="A7" s="76"/>
      <c r="B7" s="77" t="s">
        <v>1</v>
      </c>
      <c r="C7" s="76"/>
    </row>
    <row r="8" spans="1:3">
      <c r="A8" s="76"/>
      <c r="B8" s="77" t="s">
        <v>2</v>
      </c>
      <c r="C8" s="76"/>
    </row>
    <row r="9" spans="1:3">
      <c r="A9" s="76"/>
      <c r="B9" s="77" t="s">
        <v>3</v>
      </c>
      <c r="C9" s="76"/>
    </row>
    <row r="10" spans="1:3">
      <c r="A10" s="76"/>
      <c r="B10" s="77" t="s">
        <v>4</v>
      </c>
      <c r="C10" s="76"/>
    </row>
    <row r="11" spans="1:3">
      <c r="A11" s="76"/>
      <c r="B11" s="77" t="s">
        <v>5</v>
      </c>
      <c r="C11" s="76"/>
    </row>
    <row r="12" spans="1:3">
      <c r="A12" s="76"/>
      <c r="B12" s="76"/>
      <c r="C12" s="76"/>
    </row>
    <row r="13" spans="1:3">
      <c r="A13" s="76"/>
      <c r="B13" s="76"/>
      <c r="C13" s="76"/>
    </row>
    <row r="14" spans="1:3">
      <c r="A14" s="76"/>
      <c r="B14" s="76"/>
      <c r="C14" s="76"/>
    </row>
    <row r="15" spans="1:3">
      <c r="A15" s="76"/>
      <c r="B15" s="76"/>
      <c r="C15" s="76"/>
    </row>
    <row r="16" spans="1:3">
      <c r="A16" s="76"/>
      <c r="B16" s="76"/>
      <c r="C16" s="76"/>
    </row>
    <row r="17" spans="1:3">
      <c r="A17" s="76"/>
      <c r="B17" s="76"/>
      <c r="C17" s="76"/>
    </row>
    <row r="18" spans="1:3">
      <c r="A18" s="76"/>
      <c r="B18" s="76"/>
      <c r="C18" s="76"/>
    </row>
    <row r="19" spans="1:3">
      <c r="A19" s="76"/>
      <c r="B19" s="76"/>
      <c r="C19" s="76"/>
    </row>
    <row r="20" spans="1:3">
      <c r="A20" s="76"/>
      <c r="B20" s="76"/>
      <c r="C20" s="76"/>
    </row>
  </sheetData>
  <hyperlinks>
    <hyperlink ref="B7" location="流程!A1" display="1.奖金方案"/>
    <hyperlink ref="B8" location="'4个方案'!A1" display="2.奖金的设定"/>
    <hyperlink ref="B9" location="奖金分配!A1" display="3.奖金分配"/>
    <hyperlink ref="B10" location="分配表!A1" display="4.分配表"/>
    <hyperlink ref="B11" location="考核标准!A1" display="5.考核标准"/>
  </hyperlinks>
  <pageMargins left="0.75" right="0.75" top="1" bottom="1" header="0.511805555555556" footer="0.511805555555556"/>
  <pageSetup paperSize="9" fitToWidth="0" fitToHeight="0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9"/>
  <sheetViews>
    <sheetView showGridLines="0" showRowColHeaders="0" tabSelected="1" workbookViewId="0">
      <selection activeCell="A1" sqref="A1"/>
    </sheetView>
  </sheetViews>
  <sheetFormatPr defaultColWidth="9" defaultRowHeight="14.25" zeroHeight="1"/>
  <cols>
    <col min="14" max="256" width="9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 hidden="1" spans="1:1">
      <c r="A19">
        <f>POWER(2,20)</f>
        <v>1048576</v>
      </c>
    </row>
  </sheetData>
  <pageMargins left="0.699305555555556" right="0.699305555555556" top="0.75" bottom="0.75" header="0.296527777777778" footer="0.296527777777778"/>
  <pageSetup paperSize="9" orientation="portrait" verticalDpi="600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16"/>
  <sheetViews>
    <sheetView showGridLines="0" showRowColHeaders="0" workbookViewId="0">
      <selection activeCell="B7" sqref="B7"/>
    </sheetView>
  </sheetViews>
  <sheetFormatPr defaultColWidth="9" defaultRowHeight="14.25" zeroHeight="1" outlineLevelCol="6"/>
  <cols>
    <col min="2" max="2" width="45.125" customWidth="1"/>
    <col min="3" max="3" width="52" customWidth="1"/>
    <col min="7" max="8" width="9" hidden="1" customWidth="1"/>
    <col min="9" max="9" width="9.375" hidden="1" customWidth="1"/>
    <col min="10" max="16384" width="9" hidden="1"/>
  </cols>
  <sheetData>
    <row r="1" ht="39.75" customHeight="1"/>
    <row r="2" ht="39.75" customHeight="1" spans="2:7">
      <c r="B2" s="73" t="s">
        <v>6</v>
      </c>
      <c r="C2" s="73"/>
      <c r="D2" s="40"/>
      <c r="E2" s="40"/>
      <c r="F2" s="40"/>
      <c r="G2" s="40"/>
    </row>
    <row r="3" ht="39.75" customHeight="1" spans="2:3">
      <c r="B3" s="74" t="s">
        <v>7</v>
      </c>
      <c r="C3" s="74" t="s">
        <v>8</v>
      </c>
    </row>
    <row r="4" ht="82.7" customHeight="1" spans="2:3">
      <c r="B4" s="75" t="s">
        <v>9</v>
      </c>
      <c r="C4" s="75" t="s">
        <v>10</v>
      </c>
    </row>
    <row r="5" ht="24.95" customHeight="1" spans="2:3">
      <c r="B5" s="75" t="s">
        <v>11</v>
      </c>
      <c r="C5" s="75" t="s">
        <v>12</v>
      </c>
    </row>
    <row r="6" ht="24.95" customHeight="1" spans="2:3">
      <c r="B6" s="75" t="s">
        <v>13</v>
      </c>
      <c r="C6" s="75" t="s">
        <v>12</v>
      </c>
    </row>
    <row r="7" ht="24.95" customHeight="1" spans="2:3">
      <c r="B7" s="75" t="s">
        <v>14</v>
      </c>
      <c r="C7" s="75" t="s">
        <v>12</v>
      </c>
    </row>
    <row r="8"/>
    <row r="9"/>
    <row r="10"/>
    <row r="11"/>
    <row r="12"/>
    <row r="13"/>
    <row r="14"/>
    <row r="15"/>
    <row r="16"/>
  </sheetData>
  <mergeCells count="1">
    <mergeCell ref="B2:C2"/>
  </mergeCells>
  <pageMargins left="0.699305555555556" right="0.699305555555556" top="0.75" bottom="0.75" header="0.296527777777778" footer="0.296527777777778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I61"/>
  <sheetViews>
    <sheetView showGridLines="0" showRowColHeaders="0" workbookViewId="0">
      <selection activeCell="C40" sqref="C40"/>
    </sheetView>
  </sheetViews>
  <sheetFormatPr defaultColWidth="9" defaultRowHeight="14.25"/>
  <cols>
    <col min="1" max="1" width="4.375" customWidth="1"/>
    <col min="15" max="15" width="5.875" customWidth="1"/>
  </cols>
  <sheetData>
    <row r="1" ht="18" customHeight="1"/>
    <row r="2" spans="2:2">
      <c r="B2" s="52" t="s">
        <v>15</v>
      </c>
    </row>
    <row r="3" spans="2:2">
      <c r="B3" s="52"/>
    </row>
    <row r="4" spans="2:6">
      <c r="B4" s="53" t="s">
        <v>16</v>
      </c>
      <c r="F4" s="40"/>
    </row>
    <row r="5" spans="2:2">
      <c r="B5" s="54" t="s">
        <v>17</v>
      </c>
    </row>
    <row r="6" spans="2:2">
      <c r="B6" s="40"/>
    </row>
    <row r="16" ht="21.75" customHeight="1"/>
    <row r="17" ht="30" customHeight="1"/>
    <row r="18" ht="30" customHeight="1"/>
    <row r="19" spans="2:2">
      <c r="B19" s="53" t="s">
        <v>18</v>
      </c>
    </row>
    <row r="20" spans="2:2">
      <c r="B20" s="55" t="s">
        <v>19</v>
      </c>
    </row>
    <row r="21" spans="2:2">
      <c r="B21" s="40"/>
    </row>
    <row r="38" ht="57.75" customHeight="1"/>
    <row r="39" spans="2:4">
      <c r="B39" s="53" t="s">
        <v>20</v>
      </c>
      <c r="C39" s="31"/>
      <c r="D39" s="31"/>
    </row>
    <row r="40" spans="2:4">
      <c r="B40" s="53"/>
      <c r="C40" s="54" t="s">
        <v>21</v>
      </c>
      <c r="D40" s="31"/>
    </row>
    <row r="41" spans="2:4">
      <c r="B41" s="53"/>
      <c r="C41" s="31"/>
      <c r="D41" s="31"/>
    </row>
    <row r="42" spans="2:5">
      <c r="B42" s="31"/>
      <c r="C42" s="56" t="s">
        <v>22</v>
      </c>
      <c r="D42" s="57"/>
      <c r="E42" s="57" t="s">
        <v>23</v>
      </c>
    </row>
    <row r="43" spans="2:5">
      <c r="B43" s="31"/>
      <c r="C43" s="58" t="s">
        <v>24</v>
      </c>
      <c r="D43" s="59"/>
      <c r="E43" s="60">
        <v>200</v>
      </c>
    </row>
    <row r="44" spans="2:5">
      <c r="B44" s="31"/>
      <c r="C44" s="61" t="s">
        <v>25</v>
      </c>
      <c r="D44" s="62"/>
      <c r="E44" s="63">
        <v>150</v>
      </c>
    </row>
    <row r="45" spans="2:5">
      <c r="B45" s="31"/>
      <c r="C45" s="61" t="s">
        <v>26</v>
      </c>
      <c r="D45" s="62"/>
      <c r="E45" s="63">
        <v>100</v>
      </c>
    </row>
    <row r="46" spans="2:6">
      <c r="B46" s="31"/>
      <c r="C46" s="61" t="s">
        <v>27</v>
      </c>
      <c r="D46" s="62"/>
      <c r="E46" s="63">
        <v>80</v>
      </c>
      <c r="F46" s="40"/>
    </row>
    <row r="47" spans="2:6">
      <c r="B47" s="31"/>
      <c r="C47" s="61" t="s">
        <v>28</v>
      </c>
      <c r="D47" s="62"/>
      <c r="E47" s="63">
        <v>50</v>
      </c>
      <c r="F47" s="40" t="s">
        <v>29</v>
      </c>
    </row>
    <row r="48" spans="2:5">
      <c r="B48" s="31"/>
      <c r="C48" s="64">
        <v>60</v>
      </c>
      <c r="D48" s="65"/>
      <c r="E48" s="66">
        <v>0</v>
      </c>
    </row>
    <row r="49" spans="2:5">
      <c r="B49" s="31"/>
      <c r="C49" s="61" t="s">
        <v>30</v>
      </c>
      <c r="D49" s="62"/>
      <c r="E49" s="63">
        <v>-50</v>
      </c>
    </row>
    <row r="50" spans="2:5">
      <c r="B50" s="31"/>
      <c r="C50" s="61" t="s">
        <v>31</v>
      </c>
      <c r="D50" s="62"/>
      <c r="E50" s="63">
        <v>-80</v>
      </c>
    </row>
    <row r="51" spans="2:5">
      <c r="B51" s="31"/>
      <c r="C51" s="61" t="s">
        <v>32</v>
      </c>
      <c r="D51" s="62"/>
      <c r="E51" s="63">
        <v>-100</v>
      </c>
    </row>
    <row r="52" spans="2:5">
      <c r="B52" s="31"/>
      <c r="C52" s="67" t="s">
        <v>33</v>
      </c>
      <c r="D52" s="62"/>
      <c r="E52" s="63">
        <v>-150</v>
      </c>
    </row>
    <row r="53" spans="2:5">
      <c r="B53" s="31"/>
      <c r="C53" s="68" t="s">
        <v>34</v>
      </c>
      <c r="D53" s="69"/>
      <c r="E53" s="70">
        <v>-200</v>
      </c>
    </row>
    <row r="54" spans="4:4">
      <c r="D54" s="71"/>
    </row>
    <row r="56" spans="2:2">
      <c r="B56" s="53" t="s">
        <v>35</v>
      </c>
    </row>
    <row r="57" ht="21.75" customHeight="1" spans="3:3">
      <c r="C57" s="54" t="s">
        <v>36</v>
      </c>
    </row>
    <row r="61" spans="9:9">
      <c r="I61" s="72"/>
    </row>
  </sheetData>
  <hyperlinks>
    <hyperlink ref="B5" location="系数分配表" display="点击打开系数分配表"/>
    <hyperlink ref="B20" location="系数分配表" display="点击打开各岗位资金基数分配表"/>
    <hyperlink ref="C57" location="考核标准!A1" display="点击打开EHS考核标准"/>
    <hyperlink ref="C40" location="考核标准!A1" display="点击打开考核标准"/>
  </hyperlinks>
  <pageMargins left="0.699305555555556" right="0.699305555555556" top="0.75" bottom="0.75" header="0.296527777777778" footer="0.296527777777778"/>
  <pageSetup paperSize="9" orientation="landscape" verticalDpi="600"/>
  <headerFooter alignWithMargins="0" scaleWithDoc="0">
    <oddHeader>&amp;C&amp;"黑体,常规"&amp;18奖金分配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O77"/>
  <sheetViews>
    <sheetView showGridLines="0" workbookViewId="0">
      <pane ySplit="2" topLeftCell="A3" activePane="bottomLeft" state="frozenSplit"/>
      <selection/>
      <selection pane="bottomLeft" activeCell="K88" sqref="K88"/>
    </sheetView>
  </sheetViews>
  <sheetFormatPr defaultColWidth="9" defaultRowHeight="14.25"/>
  <cols>
    <col min="1" max="1" width="9.625" style="10"/>
    <col min="2" max="2" width="8.875" style="10"/>
    <col min="3" max="3" width="4.375" style="10" customWidth="1"/>
    <col min="4" max="4" width="13.75" style="11"/>
    <col min="5" max="5" width="3.625" style="11" customWidth="1"/>
    <col min="6" max="6" width="5.875" style="11"/>
    <col min="7" max="7" width="7.5"/>
    <col min="8" max="8" width="4.5"/>
    <col min="9" max="9" width="10.125" customWidth="1"/>
    <col min="10" max="10" width="8.25" style="10"/>
    <col min="11" max="11" width="10.5"/>
    <col min="13" max="13" width="7.125" customWidth="1"/>
    <col min="14" max="14" width="8.5" customWidth="1"/>
  </cols>
  <sheetData>
    <row r="1" spans="1:1">
      <c r="A1" s="12" t="s">
        <v>37</v>
      </c>
    </row>
    <row r="2" spans="1:12">
      <c r="A2" s="13" t="s">
        <v>38</v>
      </c>
      <c r="B2" s="13" t="s">
        <v>39</v>
      </c>
      <c r="C2" s="13" t="s">
        <v>40</v>
      </c>
      <c r="D2" s="14" t="s">
        <v>41</v>
      </c>
      <c r="E2" s="14" t="s">
        <v>40</v>
      </c>
      <c r="F2" s="15" t="s">
        <v>42</v>
      </c>
      <c r="G2" s="15" t="s">
        <v>23</v>
      </c>
      <c r="H2" s="15" t="s">
        <v>43</v>
      </c>
      <c r="I2" s="15" t="s">
        <v>44</v>
      </c>
      <c r="J2" s="29" t="s">
        <v>45</v>
      </c>
      <c r="K2" s="30" t="s">
        <v>46</v>
      </c>
      <c r="L2" s="31"/>
    </row>
    <row r="3" spans="1:15">
      <c r="A3" s="16" t="s">
        <v>47</v>
      </c>
      <c r="B3" s="16"/>
      <c r="C3" s="16">
        <v>1.5</v>
      </c>
      <c r="D3" s="16" t="s">
        <v>48</v>
      </c>
      <c r="E3" s="16">
        <v>1</v>
      </c>
      <c r="F3" s="17">
        <f t="shared" ref="F3:F65" si="0">E3*C3</f>
        <v>1.5</v>
      </c>
      <c r="G3" s="18">
        <f t="shared" ref="G3:G65" si="1">F3*100</f>
        <v>150</v>
      </c>
      <c r="H3" s="19"/>
      <c r="I3" s="18">
        <f t="shared" ref="I3:I65" si="2">H3*G3</f>
        <v>0</v>
      </c>
      <c r="J3" s="32"/>
      <c r="K3" s="33"/>
      <c r="L3" s="34"/>
      <c r="M3" s="34"/>
      <c r="N3" s="34"/>
      <c r="O3" s="34"/>
    </row>
    <row r="4" outlineLevel="1" spans="1:15">
      <c r="A4" s="20" t="s">
        <v>49</v>
      </c>
      <c r="B4" s="20"/>
      <c r="C4" s="20">
        <v>1.6</v>
      </c>
      <c r="D4" s="20" t="s">
        <v>50</v>
      </c>
      <c r="E4" s="20">
        <v>2</v>
      </c>
      <c r="F4" s="21">
        <f t="shared" si="0"/>
        <v>3.2</v>
      </c>
      <c r="G4" s="22">
        <f t="shared" si="1"/>
        <v>320</v>
      </c>
      <c r="H4" s="23"/>
      <c r="I4" s="22">
        <f t="shared" si="2"/>
        <v>0</v>
      </c>
      <c r="J4" s="35"/>
      <c r="K4" s="36"/>
      <c r="L4" s="34"/>
      <c r="M4" s="34"/>
      <c r="N4" s="34"/>
      <c r="O4" s="34"/>
    </row>
    <row r="5" outlineLevel="1" spans="1:15">
      <c r="A5" s="20"/>
      <c r="B5" s="20"/>
      <c r="C5" s="20"/>
      <c r="D5" s="20"/>
      <c r="E5" s="20"/>
      <c r="F5" s="21">
        <f t="shared" si="0"/>
        <v>0</v>
      </c>
      <c r="G5" s="22">
        <f t="shared" si="1"/>
        <v>0</v>
      </c>
      <c r="H5" s="23"/>
      <c r="I5" s="22">
        <f t="shared" si="2"/>
        <v>0</v>
      </c>
      <c r="J5" s="35"/>
      <c r="K5" s="36"/>
      <c r="L5" s="34"/>
      <c r="M5" s="34"/>
      <c r="N5" s="34"/>
      <c r="O5" s="34"/>
    </row>
    <row r="6" outlineLevel="1" spans="1:15">
      <c r="A6" s="20"/>
      <c r="B6" s="20"/>
      <c r="C6" s="20"/>
      <c r="D6" s="20"/>
      <c r="E6" s="20"/>
      <c r="F6" s="21">
        <f t="shared" si="0"/>
        <v>0</v>
      </c>
      <c r="G6" s="22">
        <f t="shared" si="1"/>
        <v>0</v>
      </c>
      <c r="H6" s="23"/>
      <c r="I6" s="22">
        <f t="shared" si="2"/>
        <v>0</v>
      </c>
      <c r="J6" s="35"/>
      <c r="K6" s="36"/>
      <c r="L6" s="34"/>
      <c r="M6" s="34"/>
      <c r="N6" s="34"/>
      <c r="O6" s="34"/>
    </row>
    <row r="7" outlineLevel="1" spans="1:15">
      <c r="A7" s="20"/>
      <c r="B7" s="20"/>
      <c r="C7" s="20"/>
      <c r="D7" s="20"/>
      <c r="E7" s="20"/>
      <c r="F7" s="21">
        <f t="shared" si="0"/>
        <v>0</v>
      </c>
      <c r="G7" s="22">
        <f t="shared" si="1"/>
        <v>0</v>
      </c>
      <c r="H7" s="23"/>
      <c r="I7" s="22">
        <f t="shared" si="2"/>
        <v>0</v>
      </c>
      <c r="J7" s="35"/>
      <c r="K7" s="36"/>
      <c r="L7" s="34"/>
      <c r="M7" s="34"/>
      <c r="N7" s="34"/>
      <c r="O7" s="34"/>
    </row>
    <row r="8" spans="1:15">
      <c r="A8" s="20"/>
      <c r="B8" s="20"/>
      <c r="C8" s="20"/>
      <c r="D8" s="20"/>
      <c r="E8" s="20"/>
      <c r="F8" s="21">
        <f t="shared" si="0"/>
        <v>0</v>
      </c>
      <c r="G8" s="22">
        <f t="shared" si="1"/>
        <v>0</v>
      </c>
      <c r="H8" s="23"/>
      <c r="I8" s="22">
        <f t="shared" si="2"/>
        <v>0</v>
      </c>
      <c r="J8" s="35"/>
      <c r="K8" s="36"/>
      <c r="L8" s="34"/>
      <c r="M8" s="34"/>
      <c r="N8" s="34"/>
      <c r="O8" s="34"/>
    </row>
    <row r="9" outlineLevel="1" spans="1:14">
      <c r="A9" s="20"/>
      <c r="B9" s="20"/>
      <c r="C9" s="20"/>
      <c r="D9" s="20"/>
      <c r="E9" s="20"/>
      <c r="F9" s="21">
        <f t="shared" si="0"/>
        <v>0</v>
      </c>
      <c r="G9" s="22">
        <f t="shared" si="1"/>
        <v>0</v>
      </c>
      <c r="H9" s="23"/>
      <c r="I9" s="22">
        <f t="shared" si="2"/>
        <v>0</v>
      </c>
      <c r="J9" s="35"/>
      <c r="K9" s="36"/>
      <c r="L9" s="31"/>
      <c r="M9" s="37"/>
      <c r="N9" s="38"/>
    </row>
    <row r="10" outlineLevel="1" spans="1:14">
      <c r="A10" s="20"/>
      <c r="B10" s="20"/>
      <c r="C10" s="20"/>
      <c r="D10" s="20"/>
      <c r="E10" s="20"/>
      <c r="F10" s="21">
        <f t="shared" si="0"/>
        <v>0</v>
      </c>
      <c r="G10" s="22">
        <f t="shared" si="1"/>
        <v>0</v>
      </c>
      <c r="H10" s="23"/>
      <c r="I10" s="22">
        <f t="shared" si="2"/>
        <v>0</v>
      </c>
      <c r="J10" s="35"/>
      <c r="K10" s="36"/>
      <c r="L10" s="31"/>
      <c r="M10" s="34"/>
      <c r="N10" s="38"/>
    </row>
    <row r="11" outlineLevel="1" spans="1:14">
      <c r="A11" s="20"/>
      <c r="B11" s="20"/>
      <c r="C11" s="20"/>
      <c r="D11" s="20"/>
      <c r="E11" s="20"/>
      <c r="F11" s="21">
        <f t="shared" si="0"/>
        <v>0</v>
      </c>
      <c r="G11" s="22">
        <f t="shared" si="1"/>
        <v>0</v>
      </c>
      <c r="H11" s="23"/>
      <c r="I11" s="22">
        <f t="shared" si="2"/>
        <v>0</v>
      </c>
      <c r="J11" s="35"/>
      <c r="K11" s="36"/>
      <c r="L11" s="31"/>
      <c r="M11" s="37"/>
      <c r="N11" s="38"/>
    </row>
    <row r="12" outlineLevel="1" spans="1:14">
      <c r="A12" s="20"/>
      <c r="B12" s="20"/>
      <c r="C12" s="20"/>
      <c r="D12" s="20"/>
      <c r="E12" s="20"/>
      <c r="F12" s="21">
        <f t="shared" si="0"/>
        <v>0</v>
      </c>
      <c r="G12" s="22">
        <f t="shared" si="1"/>
        <v>0</v>
      </c>
      <c r="H12" s="23"/>
      <c r="I12" s="22">
        <f t="shared" si="2"/>
        <v>0</v>
      </c>
      <c r="J12" s="35"/>
      <c r="K12" s="36"/>
      <c r="L12" s="31"/>
      <c r="M12" s="37"/>
      <c r="N12" s="38"/>
    </row>
    <row r="13" outlineLevel="1" spans="1:14">
      <c r="A13" s="20"/>
      <c r="B13" s="20"/>
      <c r="C13" s="20"/>
      <c r="D13" s="20"/>
      <c r="E13" s="20"/>
      <c r="F13" s="21">
        <f t="shared" si="0"/>
        <v>0</v>
      </c>
      <c r="G13" s="22">
        <f t="shared" si="1"/>
        <v>0</v>
      </c>
      <c r="H13" s="23"/>
      <c r="I13" s="22">
        <f t="shared" si="2"/>
        <v>0</v>
      </c>
      <c r="J13" s="35"/>
      <c r="K13" s="36"/>
      <c r="L13" s="31"/>
      <c r="M13" s="37"/>
      <c r="N13" s="38"/>
    </row>
    <row r="14" outlineLevel="1" spans="1:14">
      <c r="A14" s="20"/>
      <c r="B14" s="20"/>
      <c r="C14" s="20"/>
      <c r="D14" s="20"/>
      <c r="E14" s="20"/>
      <c r="F14" s="21">
        <f t="shared" si="0"/>
        <v>0</v>
      </c>
      <c r="G14" s="22">
        <f t="shared" si="1"/>
        <v>0</v>
      </c>
      <c r="H14" s="23"/>
      <c r="I14" s="22">
        <f t="shared" si="2"/>
        <v>0</v>
      </c>
      <c r="J14" s="35"/>
      <c r="K14" s="36"/>
      <c r="L14" s="31"/>
      <c r="M14" s="39"/>
      <c r="N14" s="38"/>
    </row>
    <row r="15" outlineLevel="1" spans="1:14">
      <c r="A15" s="20"/>
      <c r="B15" s="20"/>
      <c r="C15" s="20"/>
      <c r="D15" s="20"/>
      <c r="E15" s="20"/>
      <c r="F15" s="21">
        <f t="shared" si="0"/>
        <v>0</v>
      </c>
      <c r="G15" s="22">
        <f t="shared" si="1"/>
        <v>0</v>
      </c>
      <c r="H15" s="23"/>
      <c r="I15" s="22">
        <f t="shared" si="2"/>
        <v>0</v>
      </c>
      <c r="J15" s="35"/>
      <c r="K15" s="36"/>
      <c r="L15" s="31"/>
      <c r="M15" s="39"/>
      <c r="N15" s="38"/>
    </row>
    <row r="16" outlineLevel="1" spans="1:13">
      <c r="A16" s="20"/>
      <c r="B16" s="20"/>
      <c r="C16" s="20"/>
      <c r="D16" s="20"/>
      <c r="E16" s="20"/>
      <c r="F16" s="21">
        <f t="shared" si="0"/>
        <v>0</v>
      </c>
      <c r="G16" s="22">
        <f t="shared" si="1"/>
        <v>0</v>
      </c>
      <c r="H16" s="23"/>
      <c r="I16" s="22">
        <f t="shared" si="2"/>
        <v>0</v>
      </c>
      <c r="J16" s="35"/>
      <c r="K16" s="36"/>
      <c r="L16" s="31"/>
      <c r="M16" s="37"/>
    </row>
    <row r="17" outlineLevel="1" spans="1:13">
      <c r="A17" s="20"/>
      <c r="B17" s="20"/>
      <c r="C17" s="20"/>
      <c r="D17" s="20"/>
      <c r="E17" s="20"/>
      <c r="F17" s="21">
        <f t="shared" si="0"/>
        <v>0</v>
      </c>
      <c r="G17" s="22">
        <f t="shared" si="1"/>
        <v>0</v>
      </c>
      <c r="H17" s="23"/>
      <c r="I17" s="22">
        <f t="shared" si="2"/>
        <v>0</v>
      </c>
      <c r="J17" s="35"/>
      <c r="K17" s="36"/>
      <c r="L17" s="31"/>
      <c r="M17" s="40"/>
    </row>
    <row r="18" outlineLevel="1" spans="1:13">
      <c r="A18" s="20"/>
      <c r="B18" s="20"/>
      <c r="C18" s="20"/>
      <c r="D18" s="20"/>
      <c r="E18" s="20"/>
      <c r="F18" s="21">
        <f t="shared" si="0"/>
        <v>0</v>
      </c>
      <c r="G18" s="22">
        <f t="shared" si="1"/>
        <v>0</v>
      </c>
      <c r="H18" s="23"/>
      <c r="I18" s="22">
        <f t="shared" si="2"/>
        <v>0</v>
      </c>
      <c r="J18" s="35"/>
      <c r="K18" s="36"/>
      <c r="L18" s="31"/>
      <c r="M18" s="40"/>
    </row>
    <row r="19" outlineLevel="1" spans="1:12">
      <c r="A19" s="20"/>
      <c r="B19" s="20"/>
      <c r="C19" s="20"/>
      <c r="D19" s="20"/>
      <c r="E19" s="20"/>
      <c r="F19" s="21">
        <f t="shared" si="0"/>
        <v>0</v>
      </c>
      <c r="G19" s="22">
        <f t="shared" si="1"/>
        <v>0</v>
      </c>
      <c r="H19" s="23"/>
      <c r="I19" s="22">
        <f t="shared" si="2"/>
        <v>0</v>
      </c>
      <c r="J19" s="35"/>
      <c r="K19" s="36"/>
      <c r="L19" s="31"/>
    </row>
    <row r="20" outlineLevel="1" spans="1:12">
      <c r="A20" s="24"/>
      <c r="B20" s="24"/>
      <c r="C20" s="24"/>
      <c r="D20" s="24"/>
      <c r="E20" s="24"/>
      <c r="F20" s="25">
        <f t="shared" si="0"/>
        <v>0</v>
      </c>
      <c r="G20" s="26">
        <f t="shared" si="1"/>
        <v>0</v>
      </c>
      <c r="H20" s="27"/>
      <c r="I20" s="26">
        <f t="shared" si="2"/>
        <v>0</v>
      </c>
      <c r="J20" s="41"/>
      <c r="K20" s="42"/>
      <c r="L20" s="31"/>
    </row>
    <row r="21" outlineLevel="1" spans="1:12">
      <c r="A21" s="20"/>
      <c r="B21" s="20"/>
      <c r="C21" s="20"/>
      <c r="D21" s="20"/>
      <c r="E21" s="20"/>
      <c r="F21" s="21">
        <f t="shared" si="0"/>
        <v>0</v>
      </c>
      <c r="G21" s="22">
        <f t="shared" si="1"/>
        <v>0</v>
      </c>
      <c r="H21" s="23"/>
      <c r="I21" s="22">
        <f t="shared" si="2"/>
        <v>0</v>
      </c>
      <c r="J21" s="35"/>
      <c r="K21" s="36"/>
      <c r="L21" s="31"/>
    </row>
    <row r="22" outlineLevel="1" spans="1:12">
      <c r="A22" s="20"/>
      <c r="B22" s="20"/>
      <c r="C22" s="20"/>
      <c r="D22" s="20"/>
      <c r="E22" s="20"/>
      <c r="F22" s="21">
        <f t="shared" si="0"/>
        <v>0</v>
      </c>
      <c r="G22" s="22">
        <f t="shared" si="1"/>
        <v>0</v>
      </c>
      <c r="H22" s="23"/>
      <c r="I22" s="22">
        <f t="shared" si="2"/>
        <v>0</v>
      </c>
      <c r="J22" s="35"/>
      <c r="K22" s="36"/>
      <c r="L22" s="31"/>
    </row>
    <row r="23" outlineLevel="1" spans="1:12">
      <c r="A23" s="20"/>
      <c r="B23" s="20"/>
      <c r="C23" s="20"/>
      <c r="D23" s="20"/>
      <c r="E23" s="20"/>
      <c r="F23" s="21">
        <f t="shared" si="0"/>
        <v>0</v>
      </c>
      <c r="G23" s="22">
        <f t="shared" si="1"/>
        <v>0</v>
      </c>
      <c r="H23" s="23"/>
      <c r="I23" s="22">
        <f t="shared" si="2"/>
        <v>0</v>
      </c>
      <c r="J23" s="35"/>
      <c r="K23" s="36"/>
      <c r="L23" s="31"/>
    </row>
    <row r="24" spans="1:12">
      <c r="A24" s="20"/>
      <c r="B24" s="20"/>
      <c r="C24" s="20"/>
      <c r="D24" s="20"/>
      <c r="E24" s="20"/>
      <c r="F24" s="21">
        <f t="shared" si="0"/>
        <v>0</v>
      </c>
      <c r="G24" s="22">
        <f t="shared" si="1"/>
        <v>0</v>
      </c>
      <c r="H24" s="23"/>
      <c r="I24" s="22">
        <f t="shared" si="2"/>
        <v>0</v>
      </c>
      <c r="J24" s="35"/>
      <c r="K24" s="36"/>
      <c r="L24" s="31"/>
    </row>
    <row r="25" outlineLevel="1" spans="1:12">
      <c r="A25" s="20"/>
      <c r="B25" s="20"/>
      <c r="C25" s="20"/>
      <c r="D25" s="20"/>
      <c r="E25" s="20"/>
      <c r="F25" s="21">
        <f t="shared" si="0"/>
        <v>0</v>
      </c>
      <c r="G25" s="22">
        <f t="shared" si="1"/>
        <v>0</v>
      </c>
      <c r="H25" s="23"/>
      <c r="I25" s="22">
        <f t="shared" si="2"/>
        <v>0</v>
      </c>
      <c r="J25" s="35"/>
      <c r="K25" s="36"/>
      <c r="L25" s="31"/>
    </row>
    <row r="26" outlineLevel="1" spans="1:12">
      <c r="A26" s="20"/>
      <c r="B26" s="20"/>
      <c r="C26" s="20"/>
      <c r="D26" s="20"/>
      <c r="E26" s="20"/>
      <c r="F26" s="21">
        <f t="shared" si="0"/>
        <v>0</v>
      </c>
      <c r="G26" s="22">
        <f t="shared" si="1"/>
        <v>0</v>
      </c>
      <c r="H26" s="23"/>
      <c r="I26" s="22">
        <f t="shared" si="2"/>
        <v>0</v>
      </c>
      <c r="J26" s="35"/>
      <c r="K26" s="36"/>
      <c r="L26" s="31"/>
    </row>
    <row r="27" outlineLevel="1" spans="1:12">
      <c r="A27" s="20"/>
      <c r="B27" s="20"/>
      <c r="C27" s="20"/>
      <c r="D27" s="20"/>
      <c r="E27" s="20"/>
      <c r="F27" s="21">
        <f t="shared" si="0"/>
        <v>0</v>
      </c>
      <c r="G27" s="22">
        <f t="shared" si="1"/>
        <v>0</v>
      </c>
      <c r="H27" s="23"/>
      <c r="I27" s="22">
        <f t="shared" si="2"/>
        <v>0</v>
      </c>
      <c r="J27" s="35"/>
      <c r="K27" s="36"/>
      <c r="L27" s="31"/>
    </row>
    <row r="28" outlineLevel="1" spans="1:12">
      <c r="A28" s="20"/>
      <c r="B28" s="20"/>
      <c r="C28" s="20"/>
      <c r="D28" s="20"/>
      <c r="E28" s="20"/>
      <c r="F28" s="21">
        <f t="shared" si="0"/>
        <v>0</v>
      </c>
      <c r="G28" s="22">
        <f t="shared" si="1"/>
        <v>0</v>
      </c>
      <c r="H28" s="23"/>
      <c r="I28" s="22">
        <f t="shared" si="2"/>
        <v>0</v>
      </c>
      <c r="J28" s="35"/>
      <c r="K28" s="36"/>
      <c r="L28" s="31"/>
    </row>
    <row r="29" outlineLevel="1" spans="1:12">
      <c r="A29" s="20"/>
      <c r="B29" s="20"/>
      <c r="C29" s="20"/>
      <c r="D29" s="20"/>
      <c r="E29" s="20"/>
      <c r="F29" s="21">
        <f t="shared" si="0"/>
        <v>0</v>
      </c>
      <c r="G29" s="22">
        <f t="shared" si="1"/>
        <v>0</v>
      </c>
      <c r="H29" s="23"/>
      <c r="I29" s="22">
        <f t="shared" si="2"/>
        <v>0</v>
      </c>
      <c r="J29" s="35"/>
      <c r="K29" s="36"/>
      <c r="L29" s="31"/>
    </row>
    <row r="30" outlineLevel="1" spans="1:12">
      <c r="A30" s="20"/>
      <c r="B30" s="20"/>
      <c r="C30" s="20"/>
      <c r="D30" s="20"/>
      <c r="E30" s="20"/>
      <c r="F30" s="21">
        <f t="shared" si="0"/>
        <v>0</v>
      </c>
      <c r="G30" s="22">
        <f t="shared" si="1"/>
        <v>0</v>
      </c>
      <c r="H30" s="23"/>
      <c r="I30" s="22">
        <f t="shared" si="2"/>
        <v>0</v>
      </c>
      <c r="J30" s="35"/>
      <c r="K30" s="36"/>
      <c r="L30" s="31"/>
    </row>
    <row r="31" outlineLevel="1" spans="1:12">
      <c r="A31" s="20"/>
      <c r="B31" s="20"/>
      <c r="C31" s="20"/>
      <c r="D31" s="20"/>
      <c r="E31" s="20"/>
      <c r="F31" s="21">
        <f t="shared" si="0"/>
        <v>0</v>
      </c>
      <c r="G31" s="22">
        <f t="shared" si="1"/>
        <v>0</v>
      </c>
      <c r="H31" s="23"/>
      <c r="I31" s="22">
        <f t="shared" si="2"/>
        <v>0</v>
      </c>
      <c r="J31" s="35"/>
      <c r="K31" s="36"/>
      <c r="L31" s="31"/>
    </row>
    <row r="32" outlineLevel="1" spans="1:12">
      <c r="A32" s="20"/>
      <c r="B32" s="20"/>
      <c r="C32" s="20"/>
      <c r="D32" s="20"/>
      <c r="E32" s="20"/>
      <c r="F32" s="21">
        <f t="shared" si="0"/>
        <v>0</v>
      </c>
      <c r="G32" s="22">
        <f t="shared" si="1"/>
        <v>0</v>
      </c>
      <c r="H32" s="23"/>
      <c r="I32" s="22">
        <f t="shared" si="2"/>
        <v>0</v>
      </c>
      <c r="J32" s="35"/>
      <c r="K32" s="36"/>
      <c r="L32" s="31"/>
    </row>
    <row r="33" outlineLevel="1" spans="1:12">
      <c r="A33" s="20"/>
      <c r="B33" s="20"/>
      <c r="C33" s="20"/>
      <c r="D33" s="20"/>
      <c r="E33" s="20"/>
      <c r="F33" s="21">
        <f t="shared" si="0"/>
        <v>0</v>
      </c>
      <c r="G33" s="22">
        <f t="shared" si="1"/>
        <v>0</v>
      </c>
      <c r="H33" s="23"/>
      <c r="I33" s="22">
        <f t="shared" si="2"/>
        <v>0</v>
      </c>
      <c r="J33" s="35"/>
      <c r="K33" s="36"/>
      <c r="L33" s="31"/>
    </row>
    <row r="34" outlineLevel="1" spans="1:12">
      <c r="A34" s="20"/>
      <c r="B34" s="20"/>
      <c r="C34" s="20"/>
      <c r="D34" s="20"/>
      <c r="E34" s="20"/>
      <c r="F34" s="21">
        <f t="shared" si="0"/>
        <v>0</v>
      </c>
      <c r="G34" s="22">
        <f t="shared" si="1"/>
        <v>0</v>
      </c>
      <c r="H34" s="23"/>
      <c r="I34" s="22">
        <f t="shared" si="2"/>
        <v>0</v>
      </c>
      <c r="J34" s="35"/>
      <c r="K34" s="36"/>
      <c r="L34" s="31"/>
    </row>
    <row r="35" outlineLevel="1" spans="1:12">
      <c r="A35" s="20"/>
      <c r="B35" s="20"/>
      <c r="C35" s="20"/>
      <c r="D35" s="20"/>
      <c r="E35" s="20"/>
      <c r="F35" s="21">
        <f t="shared" si="0"/>
        <v>0</v>
      </c>
      <c r="G35" s="22">
        <f t="shared" si="1"/>
        <v>0</v>
      </c>
      <c r="H35" s="23"/>
      <c r="I35" s="22">
        <f t="shared" si="2"/>
        <v>0</v>
      </c>
      <c r="J35" s="35"/>
      <c r="K35" s="36"/>
      <c r="L35" s="31"/>
    </row>
    <row r="36" outlineLevel="1" spans="1:12">
      <c r="A36" s="20"/>
      <c r="B36" s="20"/>
      <c r="C36" s="20"/>
      <c r="D36" s="20"/>
      <c r="E36" s="20"/>
      <c r="F36" s="21">
        <f t="shared" si="0"/>
        <v>0</v>
      </c>
      <c r="G36" s="22">
        <f t="shared" si="1"/>
        <v>0</v>
      </c>
      <c r="H36" s="23"/>
      <c r="I36" s="22">
        <f t="shared" si="2"/>
        <v>0</v>
      </c>
      <c r="J36" s="35"/>
      <c r="K36" s="36"/>
      <c r="L36" s="31"/>
    </row>
    <row r="37" outlineLevel="1" spans="1:12">
      <c r="A37" s="20"/>
      <c r="B37" s="20"/>
      <c r="C37" s="20"/>
      <c r="D37" s="20"/>
      <c r="E37" s="20"/>
      <c r="F37" s="21">
        <f t="shared" si="0"/>
        <v>0</v>
      </c>
      <c r="G37" s="22">
        <f t="shared" si="1"/>
        <v>0</v>
      </c>
      <c r="H37" s="23"/>
      <c r="I37" s="22">
        <f t="shared" si="2"/>
        <v>0</v>
      </c>
      <c r="J37" s="35"/>
      <c r="K37" s="36"/>
      <c r="L37" s="31"/>
    </row>
    <row r="38" outlineLevel="1" spans="1:12">
      <c r="A38" s="20"/>
      <c r="B38" s="20"/>
      <c r="C38" s="20"/>
      <c r="D38" s="20"/>
      <c r="E38" s="20"/>
      <c r="F38" s="21">
        <f t="shared" si="0"/>
        <v>0</v>
      </c>
      <c r="G38" s="22">
        <f t="shared" si="1"/>
        <v>0</v>
      </c>
      <c r="H38" s="23"/>
      <c r="I38" s="22">
        <f t="shared" si="2"/>
        <v>0</v>
      </c>
      <c r="J38" s="35"/>
      <c r="K38" s="36"/>
      <c r="L38" s="31"/>
    </row>
    <row r="39" outlineLevel="1" spans="1:12">
      <c r="A39" s="20"/>
      <c r="B39" s="20"/>
      <c r="C39" s="20"/>
      <c r="D39" s="20"/>
      <c r="E39" s="20"/>
      <c r="F39" s="21">
        <f t="shared" si="0"/>
        <v>0</v>
      </c>
      <c r="G39" s="22">
        <f t="shared" si="1"/>
        <v>0</v>
      </c>
      <c r="H39" s="23"/>
      <c r="I39" s="22">
        <f t="shared" si="2"/>
        <v>0</v>
      </c>
      <c r="J39" s="35"/>
      <c r="K39" s="36"/>
      <c r="L39" s="31"/>
    </row>
    <row r="40" spans="1:12">
      <c r="A40" s="20"/>
      <c r="B40" s="20"/>
      <c r="C40" s="20"/>
      <c r="D40" s="20"/>
      <c r="E40" s="20"/>
      <c r="F40" s="21">
        <f t="shared" si="0"/>
        <v>0</v>
      </c>
      <c r="G40" s="22">
        <f t="shared" si="1"/>
        <v>0</v>
      </c>
      <c r="H40" s="23"/>
      <c r="I40" s="22">
        <f t="shared" si="2"/>
        <v>0</v>
      </c>
      <c r="J40" s="35"/>
      <c r="K40" s="36"/>
      <c r="L40" s="31"/>
    </row>
    <row r="41" outlineLevel="1" spans="1:12">
      <c r="A41" s="20"/>
      <c r="B41" s="20"/>
      <c r="C41" s="20"/>
      <c r="D41" s="20"/>
      <c r="E41" s="20"/>
      <c r="F41" s="21">
        <f t="shared" si="0"/>
        <v>0</v>
      </c>
      <c r="G41" s="22">
        <f t="shared" si="1"/>
        <v>0</v>
      </c>
      <c r="H41" s="23"/>
      <c r="I41" s="22">
        <f t="shared" si="2"/>
        <v>0</v>
      </c>
      <c r="J41" s="35"/>
      <c r="K41" s="36"/>
      <c r="L41" s="31"/>
    </row>
    <row r="42" spans="1:12">
      <c r="A42" s="20"/>
      <c r="B42" s="20"/>
      <c r="C42" s="20"/>
      <c r="D42" s="20"/>
      <c r="E42" s="20"/>
      <c r="F42" s="21">
        <f t="shared" si="0"/>
        <v>0</v>
      </c>
      <c r="G42" s="22">
        <f t="shared" si="1"/>
        <v>0</v>
      </c>
      <c r="H42" s="23"/>
      <c r="I42" s="22">
        <f t="shared" si="2"/>
        <v>0</v>
      </c>
      <c r="J42" s="35"/>
      <c r="K42" s="36"/>
      <c r="L42" s="31"/>
    </row>
    <row r="43" outlineLevel="1" spans="1:12">
      <c r="A43" s="20"/>
      <c r="B43" s="20"/>
      <c r="C43" s="20"/>
      <c r="D43" s="20"/>
      <c r="E43" s="20"/>
      <c r="F43" s="21">
        <f t="shared" si="0"/>
        <v>0</v>
      </c>
      <c r="G43" s="22">
        <f t="shared" si="1"/>
        <v>0</v>
      </c>
      <c r="H43" s="23"/>
      <c r="I43" s="22">
        <f t="shared" si="2"/>
        <v>0</v>
      </c>
      <c r="J43" s="35"/>
      <c r="K43" s="36"/>
      <c r="L43" s="31"/>
    </row>
    <row r="44" outlineLevel="1" spans="1:12">
      <c r="A44" s="20"/>
      <c r="B44" s="20"/>
      <c r="C44" s="20"/>
      <c r="D44" s="20"/>
      <c r="E44" s="20"/>
      <c r="F44" s="21">
        <f t="shared" si="0"/>
        <v>0</v>
      </c>
      <c r="G44" s="22">
        <f t="shared" si="1"/>
        <v>0</v>
      </c>
      <c r="H44" s="23"/>
      <c r="I44" s="22">
        <f t="shared" si="2"/>
        <v>0</v>
      </c>
      <c r="J44" s="35"/>
      <c r="K44" s="36"/>
      <c r="L44" s="31"/>
    </row>
    <row r="45" outlineLevel="1" spans="1:12">
      <c r="A45" s="20"/>
      <c r="B45" s="20"/>
      <c r="C45" s="20"/>
      <c r="D45" s="28"/>
      <c r="E45" s="20"/>
      <c r="F45" s="21">
        <f t="shared" si="0"/>
        <v>0</v>
      </c>
      <c r="G45" s="22">
        <f t="shared" si="1"/>
        <v>0</v>
      </c>
      <c r="H45" s="23"/>
      <c r="I45" s="22">
        <f t="shared" si="2"/>
        <v>0</v>
      </c>
      <c r="J45" s="35"/>
      <c r="K45" s="36"/>
      <c r="L45" s="31"/>
    </row>
    <row r="46" outlineLevel="1" spans="1:12">
      <c r="A46" s="20"/>
      <c r="B46" s="20"/>
      <c r="C46" s="20"/>
      <c r="D46" s="20"/>
      <c r="E46" s="20"/>
      <c r="F46" s="21">
        <f t="shared" si="0"/>
        <v>0</v>
      </c>
      <c r="G46" s="22">
        <f t="shared" si="1"/>
        <v>0</v>
      </c>
      <c r="H46" s="23"/>
      <c r="I46" s="22">
        <f t="shared" si="2"/>
        <v>0</v>
      </c>
      <c r="J46" s="35"/>
      <c r="K46" s="36"/>
      <c r="L46" s="31"/>
    </row>
    <row r="47" outlineLevel="1" spans="1:12">
      <c r="A47" s="20"/>
      <c r="B47" s="20"/>
      <c r="C47" s="20"/>
      <c r="D47" s="20"/>
      <c r="E47" s="20"/>
      <c r="F47" s="21">
        <f t="shared" si="0"/>
        <v>0</v>
      </c>
      <c r="G47" s="22">
        <f t="shared" si="1"/>
        <v>0</v>
      </c>
      <c r="H47" s="23"/>
      <c r="I47" s="22">
        <f t="shared" si="2"/>
        <v>0</v>
      </c>
      <c r="J47" s="35"/>
      <c r="K47" s="36"/>
      <c r="L47" s="31"/>
    </row>
    <row r="48" outlineLevel="1" spans="1:12">
      <c r="A48" s="20"/>
      <c r="B48" s="20"/>
      <c r="C48" s="20"/>
      <c r="D48" s="20"/>
      <c r="E48" s="20"/>
      <c r="F48" s="21">
        <f t="shared" si="0"/>
        <v>0</v>
      </c>
      <c r="G48" s="22">
        <f t="shared" si="1"/>
        <v>0</v>
      </c>
      <c r="H48" s="23"/>
      <c r="I48" s="22">
        <f t="shared" si="2"/>
        <v>0</v>
      </c>
      <c r="J48" s="35"/>
      <c r="K48" s="36"/>
      <c r="L48" s="31"/>
    </row>
    <row r="49" outlineLevel="1" spans="1:12">
      <c r="A49" s="20"/>
      <c r="B49" s="20"/>
      <c r="C49" s="20"/>
      <c r="D49" s="20"/>
      <c r="E49" s="20"/>
      <c r="F49" s="21">
        <f t="shared" si="0"/>
        <v>0</v>
      </c>
      <c r="G49" s="22">
        <f t="shared" si="1"/>
        <v>0</v>
      </c>
      <c r="H49" s="23"/>
      <c r="I49" s="22">
        <f t="shared" si="2"/>
        <v>0</v>
      </c>
      <c r="J49" s="35"/>
      <c r="K49" s="36"/>
      <c r="L49" s="31"/>
    </row>
    <row r="50" spans="1:12">
      <c r="A50" s="20"/>
      <c r="B50" s="20"/>
      <c r="C50" s="20"/>
      <c r="D50" s="20"/>
      <c r="E50" s="20"/>
      <c r="F50" s="21">
        <f t="shared" si="0"/>
        <v>0</v>
      </c>
      <c r="G50" s="22">
        <f t="shared" si="1"/>
        <v>0</v>
      </c>
      <c r="H50" s="23"/>
      <c r="I50" s="22">
        <f t="shared" si="2"/>
        <v>0</v>
      </c>
      <c r="J50" s="35"/>
      <c r="K50" s="36"/>
      <c r="L50" s="31"/>
    </row>
    <row r="51" outlineLevel="1" spans="1:12">
      <c r="A51" s="20"/>
      <c r="B51" s="20"/>
      <c r="C51" s="20"/>
      <c r="D51" s="20"/>
      <c r="E51" s="20"/>
      <c r="F51" s="21">
        <f t="shared" si="0"/>
        <v>0</v>
      </c>
      <c r="G51" s="22">
        <f t="shared" si="1"/>
        <v>0</v>
      </c>
      <c r="H51" s="23"/>
      <c r="I51" s="22">
        <f t="shared" si="2"/>
        <v>0</v>
      </c>
      <c r="J51" s="35"/>
      <c r="K51" s="36"/>
      <c r="L51" s="31"/>
    </row>
    <row r="52" outlineLevel="1" spans="1:12">
      <c r="A52" s="20"/>
      <c r="B52" s="20"/>
      <c r="C52" s="20"/>
      <c r="D52" s="20"/>
      <c r="E52" s="20"/>
      <c r="F52" s="21">
        <f t="shared" si="0"/>
        <v>0</v>
      </c>
      <c r="G52" s="22">
        <f t="shared" si="1"/>
        <v>0</v>
      </c>
      <c r="H52" s="23"/>
      <c r="I52" s="22">
        <f t="shared" si="2"/>
        <v>0</v>
      </c>
      <c r="J52" s="35"/>
      <c r="K52" s="36"/>
      <c r="L52" s="31"/>
    </row>
    <row r="53" outlineLevel="1" spans="1:12">
      <c r="A53" s="20"/>
      <c r="B53" s="20"/>
      <c r="C53" s="20"/>
      <c r="D53" s="20"/>
      <c r="E53" s="20"/>
      <c r="F53" s="21">
        <f t="shared" si="0"/>
        <v>0</v>
      </c>
      <c r="G53" s="22">
        <f t="shared" si="1"/>
        <v>0</v>
      </c>
      <c r="H53" s="23"/>
      <c r="I53" s="22">
        <f t="shared" si="2"/>
        <v>0</v>
      </c>
      <c r="J53" s="35"/>
      <c r="K53" s="36"/>
      <c r="L53" s="31"/>
    </row>
    <row r="54" outlineLevel="1" spans="1:12">
      <c r="A54" s="20"/>
      <c r="B54" s="20"/>
      <c r="C54" s="20"/>
      <c r="D54" s="20"/>
      <c r="E54" s="20"/>
      <c r="F54" s="21">
        <f t="shared" si="0"/>
        <v>0</v>
      </c>
      <c r="G54" s="22">
        <f t="shared" si="1"/>
        <v>0</v>
      </c>
      <c r="H54" s="23"/>
      <c r="I54" s="22">
        <f t="shared" si="2"/>
        <v>0</v>
      </c>
      <c r="J54" s="35"/>
      <c r="K54" s="36"/>
      <c r="L54" s="31"/>
    </row>
    <row r="55" outlineLevel="1" spans="1:12">
      <c r="A55" s="20"/>
      <c r="B55" s="20"/>
      <c r="C55" s="20"/>
      <c r="D55" s="20"/>
      <c r="E55" s="20"/>
      <c r="F55" s="21">
        <f t="shared" si="0"/>
        <v>0</v>
      </c>
      <c r="G55" s="22">
        <f t="shared" si="1"/>
        <v>0</v>
      </c>
      <c r="H55" s="23"/>
      <c r="I55" s="22">
        <f t="shared" si="2"/>
        <v>0</v>
      </c>
      <c r="J55" s="35"/>
      <c r="K55" s="36"/>
      <c r="L55" s="31"/>
    </row>
    <row r="56" outlineLevel="1" spans="1:12">
      <c r="A56" s="20"/>
      <c r="B56" s="20"/>
      <c r="C56" s="20"/>
      <c r="D56" s="20"/>
      <c r="E56" s="20"/>
      <c r="F56" s="21">
        <f t="shared" si="0"/>
        <v>0</v>
      </c>
      <c r="G56" s="22">
        <f t="shared" si="1"/>
        <v>0</v>
      </c>
      <c r="H56" s="23"/>
      <c r="I56" s="22">
        <f t="shared" si="2"/>
        <v>0</v>
      </c>
      <c r="J56" s="35"/>
      <c r="K56" s="36"/>
      <c r="L56" s="31"/>
    </row>
    <row r="57" outlineLevel="1" spans="1:12">
      <c r="A57" s="20"/>
      <c r="B57" s="20"/>
      <c r="C57" s="20"/>
      <c r="D57" s="20"/>
      <c r="E57" s="20"/>
      <c r="F57" s="21">
        <f t="shared" si="0"/>
        <v>0</v>
      </c>
      <c r="G57" s="22">
        <f t="shared" si="1"/>
        <v>0</v>
      </c>
      <c r="H57" s="23"/>
      <c r="I57" s="22">
        <f t="shared" si="2"/>
        <v>0</v>
      </c>
      <c r="J57" s="35"/>
      <c r="K57" s="36"/>
      <c r="L57" s="31"/>
    </row>
    <row r="58" outlineLevel="1" spans="1:12">
      <c r="A58" s="20"/>
      <c r="B58" s="20"/>
      <c r="C58" s="20"/>
      <c r="D58" s="20"/>
      <c r="E58" s="20"/>
      <c r="F58" s="21">
        <f t="shared" si="0"/>
        <v>0</v>
      </c>
      <c r="G58" s="22">
        <f t="shared" si="1"/>
        <v>0</v>
      </c>
      <c r="H58" s="23"/>
      <c r="I58" s="22">
        <f t="shared" si="2"/>
        <v>0</v>
      </c>
      <c r="J58" s="35"/>
      <c r="K58" s="36"/>
      <c r="L58" s="31"/>
    </row>
    <row r="59" outlineLevel="1" spans="1:12">
      <c r="A59" s="20"/>
      <c r="B59" s="20"/>
      <c r="C59" s="20"/>
      <c r="D59" s="20"/>
      <c r="E59" s="20"/>
      <c r="F59" s="21">
        <f t="shared" si="0"/>
        <v>0</v>
      </c>
      <c r="G59" s="22">
        <f t="shared" si="1"/>
        <v>0</v>
      </c>
      <c r="H59" s="23"/>
      <c r="I59" s="22">
        <f t="shared" si="2"/>
        <v>0</v>
      </c>
      <c r="J59" s="35"/>
      <c r="K59" s="36"/>
      <c r="L59" s="31"/>
    </row>
    <row r="60" outlineLevel="1" spans="1:12">
      <c r="A60" s="20"/>
      <c r="B60" s="20"/>
      <c r="C60" s="20"/>
      <c r="D60" s="20"/>
      <c r="E60" s="20"/>
      <c r="F60" s="21">
        <f t="shared" si="0"/>
        <v>0</v>
      </c>
      <c r="G60" s="22">
        <f t="shared" si="1"/>
        <v>0</v>
      </c>
      <c r="H60" s="23"/>
      <c r="I60" s="22">
        <f t="shared" si="2"/>
        <v>0</v>
      </c>
      <c r="J60" s="35"/>
      <c r="K60" s="36"/>
      <c r="L60" s="31"/>
    </row>
    <row r="61" spans="1:12">
      <c r="A61" s="20"/>
      <c r="B61" s="20"/>
      <c r="C61" s="20"/>
      <c r="D61" s="20"/>
      <c r="E61" s="20"/>
      <c r="F61" s="21">
        <f t="shared" si="0"/>
        <v>0</v>
      </c>
      <c r="G61" s="22">
        <f t="shared" si="1"/>
        <v>0</v>
      </c>
      <c r="H61" s="23"/>
      <c r="I61" s="22">
        <f t="shared" si="2"/>
        <v>0</v>
      </c>
      <c r="J61" s="35"/>
      <c r="K61" s="36"/>
      <c r="L61" s="31"/>
    </row>
    <row r="62" outlineLevel="1" spans="1:12">
      <c r="A62" s="20"/>
      <c r="B62" s="20"/>
      <c r="C62" s="20"/>
      <c r="D62" s="20"/>
      <c r="E62" s="20"/>
      <c r="F62" s="21">
        <f t="shared" si="0"/>
        <v>0</v>
      </c>
      <c r="G62" s="22">
        <f t="shared" si="1"/>
        <v>0</v>
      </c>
      <c r="H62" s="23"/>
      <c r="I62" s="22">
        <f t="shared" si="2"/>
        <v>0</v>
      </c>
      <c r="J62" s="35"/>
      <c r="K62" s="36"/>
      <c r="L62" s="31"/>
    </row>
    <row r="63" spans="1:12">
      <c r="A63" s="20"/>
      <c r="B63" s="20"/>
      <c r="C63" s="20"/>
      <c r="D63" s="20"/>
      <c r="E63" s="20"/>
      <c r="F63" s="21">
        <f t="shared" si="0"/>
        <v>0</v>
      </c>
      <c r="G63" s="22">
        <f t="shared" si="1"/>
        <v>0</v>
      </c>
      <c r="H63" s="23"/>
      <c r="I63" s="22">
        <f t="shared" si="2"/>
        <v>0</v>
      </c>
      <c r="J63" s="35"/>
      <c r="K63" s="36"/>
      <c r="L63" s="31"/>
    </row>
    <row r="64" outlineLevel="1" spans="1:12">
      <c r="A64" s="20"/>
      <c r="B64" s="20"/>
      <c r="C64" s="20"/>
      <c r="D64" s="20"/>
      <c r="E64" s="20"/>
      <c r="F64" s="21">
        <f t="shared" si="0"/>
        <v>0</v>
      </c>
      <c r="G64" s="22">
        <f t="shared" si="1"/>
        <v>0</v>
      </c>
      <c r="H64" s="23"/>
      <c r="I64" s="22">
        <f t="shared" si="2"/>
        <v>0</v>
      </c>
      <c r="J64" s="35"/>
      <c r="K64" s="36"/>
      <c r="L64" s="31"/>
    </row>
    <row r="65" outlineLevel="1" spans="1:12">
      <c r="A65" s="20"/>
      <c r="B65" s="20"/>
      <c r="C65" s="20"/>
      <c r="D65" s="20"/>
      <c r="E65" s="20"/>
      <c r="F65" s="21">
        <f t="shared" si="0"/>
        <v>0</v>
      </c>
      <c r="G65" s="22">
        <f t="shared" si="1"/>
        <v>0</v>
      </c>
      <c r="H65" s="23"/>
      <c r="I65" s="22">
        <f t="shared" si="2"/>
        <v>0</v>
      </c>
      <c r="J65" s="35"/>
      <c r="K65" s="36"/>
      <c r="L65" s="31"/>
    </row>
    <row r="66" spans="1:12">
      <c r="A66" s="43"/>
      <c r="B66" s="43"/>
      <c r="C66" s="43"/>
      <c r="D66" s="44"/>
      <c r="E66" s="44"/>
      <c r="F66" s="45"/>
      <c r="G66" s="46"/>
      <c r="H66" s="46">
        <f t="shared" ref="H66:K66" si="3">SUM(H3:H65)</f>
        <v>0</v>
      </c>
      <c r="I66" s="46">
        <f t="shared" si="3"/>
        <v>0</v>
      </c>
      <c r="J66" s="49">
        <f>IF(H66=0,0,I66/H66)</f>
        <v>0</v>
      </c>
      <c r="K66" s="50">
        <f t="shared" si="3"/>
        <v>0</v>
      </c>
      <c r="L66" s="31"/>
    </row>
    <row r="67" spans="1:11">
      <c r="A67" s="47"/>
      <c r="C67" s="47"/>
      <c r="D67" s="48"/>
      <c r="E67" s="48"/>
      <c r="F67" s="48"/>
      <c r="G67" s="31"/>
      <c r="H67" s="31"/>
      <c r="I67" s="31"/>
      <c r="J67" s="47"/>
      <c r="K67" s="31"/>
    </row>
    <row r="70" spans="11:11">
      <c r="K70" s="51"/>
    </row>
    <row r="71" spans="11:11">
      <c r="K71" s="51"/>
    </row>
    <row r="72" spans="11:11">
      <c r="K72" s="51"/>
    </row>
    <row r="73" spans="11:11">
      <c r="K73" s="51"/>
    </row>
    <row r="74" spans="11:11">
      <c r="K74" s="51"/>
    </row>
    <row r="75" spans="11:11">
      <c r="K75" s="51"/>
    </row>
    <row r="76" spans="11:11">
      <c r="K76" s="51"/>
    </row>
    <row r="77" spans="11:11">
      <c r="K77" s="51"/>
    </row>
  </sheetData>
  <conditionalFormatting sqref="G2:K2">
    <cfRule type="expression" dxfId="0" priority="4" stopIfTrue="1">
      <formula>$A1048515="仓库"</formula>
    </cfRule>
  </conditionalFormatting>
  <conditionalFormatting sqref="G3:H3">
    <cfRule type="expression" dxfId="0" priority="5" stopIfTrue="1">
      <formula>$A1048516="仓库"</formula>
    </cfRule>
  </conditionalFormatting>
  <conditionalFormatting sqref="J3:K3">
    <cfRule type="expression" dxfId="0" priority="6" stopIfTrue="1">
      <formula>$A1048516="仓库"</formula>
    </cfRule>
  </conditionalFormatting>
  <conditionalFormatting sqref="G4:H4">
    <cfRule type="expression" dxfId="0" priority="7" stopIfTrue="1">
      <formula>$A1048517="仓库"</formula>
    </cfRule>
  </conditionalFormatting>
  <conditionalFormatting sqref="J4:K4">
    <cfRule type="expression" dxfId="0" priority="8" stopIfTrue="1">
      <formula>$A1048517="仓库"</formula>
    </cfRule>
  </conditionalFormatting>
  <conditionalFormatting sqref="G5:H5">
    <cfRule type="expression" dxfId="0" priority="9" stopIfTrue="1">
      <formula>$A1048518="仓库"</formula>
    </cfRule>
  </conditionalFormatting>
  <conditionalFormatting sqref="J5:K5">
    <cfRule type="expression" dxfId="0" priority="10" stopIfTrue="1">
      <formula>$A1048518="仓库"</formula>
    </cfRule>
  </conditionalFormatting>
  <conditionalFormatting sqref="G6:H6">
    <cfRule type="expression" dxfId="0" priority="11" stopIfTrue="1">
      <formula>$A1048519="仓库"</formula>
    </cfRule>
  </conditionalFormatting>
  <conditionalFormatting sqref="J6:K6">
    <cfRule type="expression" dxfId="0" priority="12" stopIfTrue="1">
      <formula>$A1048519="仓库"</formula>
    </cfRule>
  </conditionalFormatting>
  <conditionalFormatting sqref="G7:H7">
    <cfRule type="expression" dxfId="0" priority="13" stopIfTrue="1">
      <formula>$A1048520="仓库"</formula>
    </cfRule>
  </conditionalFormatting>
  <conditionalFormatting sqref="J7:K7">
    <cfRule type="expression" dxfId="0" priority="14" stopIfTrue="1">
      <formula>$A1048520="仓库"</formula>
    </cfRule>
  </conditionalFormatting>
  <conditionalFormatting sqref="G8:H8">
    <cfRule type="expression" dxfId="0" priority="15" stopIfTrue="1">
      <formula>$A1048521="仓库"</formula>
    </cfRule>
  </conditionalFormatting>
  <conditionalFormatting sqref="J8:K8">
    <cfRule type="expression" dxfId="0" priority="16" stopIfTrue="1">
      <formula>$A1048521="仓库"</formula>
    </cfRule>
  </conditionalFormatting>
  <conditionalFormatting sqref="G9:H9">
    <cfRule type="expression" dxfId="0" priority="17" stopIfTrue="1">
      <formula>$A1048522="仓库"</formula>
    </cfRule>
  </conditionalFormatting>
  <conditionalFormatting sqref="J9:K9">
    <cfRule type="expression" dxfId="0" priority="18" stopIfTrue="1">
      <formula>$A1048522="仓库"</formula>
    </cfRule>
  </conditionalFormatting>
  <conditionalFormatting sqref="G10:H10">
    <cfRule type="expression" dxfId="0" priority="19" stopIfTrue="1">
      <formula>$A1048523="仓库"</formula>
    </cfRule>
  </conditionalFormatting>
  <conditionalFormatting sqref="J10:K10">
    <cfRule type="expression" dxfId="0" priority="20" stopIfTrue="1">
      <formula>$A1048523="仓库"</formula>
    </cfRule>
  </conditionalFormatting>
  <conditionalFormatting sqref="G11:H11">
    <cfRule type="expression" dxfId="0" priority="21" stopIfTrue="1">
      <formula>$A1048524="仓库"</formula>
    </cfRule>
  </conditionalFormatting>
  <conditionalFormatting sqref="J11:K11">
    <cfRule type="expression" dxfId="0" priority="22" stopIfTrue="1">
      <formula>$A1048524="仓库"</formula>
    </cfRule>
  </conditionalFormatting>
  <conditionalFormatting sqref="G12:H12">
    <cfRule type="expression" dxfId="0" priority="23" stopIfTrue="1">
      <formula>$A1048525="仓库"</formula>
    </cfRule>
  </conditionalFormatting>
  <conditionalFormatting sqref="J12:K12">
    <cfRule type="expression" dxfId="0" priority="24" stopIfTrue="1">
      <formula>$A1048525="仓库"</formula>
    </cfRule>
  </conditionalFormatting>
  <conditionalFormatting sqref="G13:H13">
    <cfRule type="expression" dxfId="0" priority="25" stopIfTrue="1">
      <formula>$A1048526="仓库"</formula>
    </cfRule>
  </conditionalFormatting>
  <conditionalFormatting sqref="J13:K13">
    <cfRule type="expression" dxfId="0" priority="26" stopIfTrue="1">
      <formula>$A1048526="仓库"</formula>
    </cfRule>
  </conditionalFormatting>
  <conditionalFormatting sqref="G14:H14">
    <cfRule type="expression" dxfId="0" priority="27" stopIfTrue="1">
      <formula>$A1048527="仓库"</formula>
    </cfRule>
  </conditionalFormatting>
  <conditionalFormatting sqref="J14:K14">
    <cfRule type="expression" dxfId="0" priority="28" stopIfTrue="1">
      <formula>$A1048527="仓库"</formula>
    </cfRule>
  </conditionalFormatting>
  <conditionalFormatting sqref="G15:H15">
    <cfRule type="expression" dxfId="0" priority="29" stopIfTrue="1">
      <formula>$A1048528="仓库"</formula>
    </cfRule>
  </conditionalFormatting>
  <conditionalFormatting sqref="J15:K15">
    <cfRule type="expression" dxfId="0" priority="30" stopIfTrue="1">
      <formula>$A1048528="仓库"</formula>
    </cfRule>
  </conditionalFormatting>
  <conditionalFormatting sqref="G16:H16">
    <cfRule type="expression" dxfId="0" priority="31" stopIfTrue="1">
      <formula>$A1048529="仓库"</formula>
    </cfRule>
  </conditionalFormatting>
  <conditionalFormatting sqref="J16:K16">
    <cfRule type="expression" dxfId="0" priority="32" stopIfTrue="1">
      <formula>$A1048529="仓库"</formula>
    </cfRule>
  </conditionalFormatting>
  <conditionalFormatting sqref="G17:H17">
    <cfRule type="expression" dxfId="0" priority="33" stopIfTrue="1">
      <formula>$A1048530="仓库"</formula>
    </cfRule>
  </conditionalFormatting>
  <conditionalFormatting sqref="J17:K17">
    <cfRule type="expression" dxfId="0" priority="34" stopIfTrue="1">
      <formula>$A1048530="仓库"</formula>
    </cfRule>
  </conditionalFormatting>
  <conditionalFormatting sqref="G18:H18">
    <cfRule type="expression" dxfId="0" priority="35" stopIfTrue="1">
      <formula>$A1048531="仓库"</formula>
    </cfRule>
  </conditionalFormatting>
  <conditionalFormatting sqref="J18:K18">
    <cfRule type="expression" dxfId="0" priority="36" stopIfTrue="1">
      <formula>$A1048531="仓库"</formula>
    </cfRule>
  </conditionalFormatting>
  <conditionalFormatting sqref="G19:H19">
    <cfRule type="expression" dxfId="0" priority="37" stopIfTrue="1">
      <formula>$A1048532="仓库"</formula>
    </cfRule>
  </conditionalFormatting>
  <conditionalFormatting sqref="J19:K19">
    <cfRule type="expression" dxfId="0" priority="38" stopIfTrue="1">
      <formula>$A1048532="仓库"</formula>
    </cfRule>
  </conditionalFormatting>
  <conditionalFormatting sqref="G20:H20">
    <cfRule type="expression" dxfId="0" priority="39" stopIfTrue="1">
      <formula>$A1048533="仓库"</formula>
    </cfRule>
  </conditionalFormatting>
  <conditionalFormatting sqref="J20:K20">
    <cfRule type="expression" dxfId="0" priority="40" stopIfTrue="1">
      <formula>$A1048533="仓库"</formula>
    </cfRule>
  </conditionalFormatting>
  <conditionalFormatting sqref="G21:H21">
    <cfRule type="expression" dxfId="0" priority="41" stopIfTrue="1">
      <formula>$A1048534="仓库"</formula>
    </cfRule>
  </conditionalFormatting>
  <conditionalFormatting sqref="J21:K21">
    <cfRule type="expression" dxfId="0" priority="42" stopIfTrue="1">
      <formula>$A1048534="仓库"</formula>
    </cfRule>
  </conditionalFormatting>
  <conditionalFormatting sqref="G22:H22">
    <cfRule type="expression" dxfId="0" priority="43" stopIfTrue="1">
      <formula>$A1048535="仓库"</formula>
    </cfRule>
  </conditionalFormatting>
  <conditionalFormatting sqref="J22:K22">
    <cfRule type="expression" dxfId="0" priority="44" stopIfTrue="1">
      <formula>$A1048535="仓库"</formula>
    </cfRule>
  </conditionalFormatting>
  <conditionalFormatting sqref="G23:H23">
    <cfRule type="expression" dxfId="0" priority="45" stopIfTrue="1">
      <formula>$A1048536="仓库"</formula>
    </cfRule>
  </conditionalFormatting>
  <conditionalFormatting sqref="J23:K23">
    <cfRule type="expression" dxfId="0" priority="46" stopIfTrue="1">
      <formula>$A1048536="仓库"</formula>
    </cfRule>
  </conditionalFormatting>
  <conditionalFormatting sqref="G24:H24">
    <cfRule type="expression" dxfId="0" priority="47" stopIfTrue="1">
      <formula>$A1048537="仓库"</formula>
    </cfRule>
  </conditionalFormatting>
  <conditionalFormatting sqref="J24:K24">
    <cfRule type="expression" dxfId="0" priority="48" stopIfTrue="1">
      <formula>$A1048537="仓库"</formula>
    </cfRule>
  </conditionalFormatting>
  <conditionalFormatting sqref="G25:H25">
    <cfRule type="expression" dxfId="0" priority="49" stopIfTrue="1">
      <formula>$A1048538="仓库"</formula>
    </cfRule>
  </conditionalFormatting>
  <conditionalFormatting sqref="J25:K25">
    <cfRule type="expression" dxfId="0" priority="50" stopIfTrue="1">
      <formula>$A1048538="仓库"</formula>
    </cfRule>
  </conditionalFormatting>
  <conditionalFormatting sqref="G26:H26">
    <cfRule type="expression" dxfId="0" priority="51" stopIfTrue="1">
      <formula>$A1048539="仓库"</formula>
    </cfRule>
  </conditionalFormatting>
  <conditionalFormatting sqref="J26:K26">
    <cfRule type="expression" dxfId="0" priority="52" stopIfTrue="1">
      <formula>$A1048539="仓库"</formula>
    </cfRule>
  </conditionalFormatting>
  <conditionalFormatting sqref="G27:H27">
    <cfRule type="expression" dxfId="0" priority="53" stopIfTrue="1">
      <formula>$A1048540="仓库"</formula>
    </cfRule>
  </conditionalFormatting>
  <conditionalFormatting sqref="J27:K27">
    <cfRule type="expression" dxfId="0" priority="54" stopIfTrue="1">
      <formula>$A1048540="仓库"</formula>
    </cfRule>
  </conditionalFormatting>
  <conditionalFormatting sqref="A28">
    <cfRule type="expression" dxfId="0" priority="144" stopIfTrue="1">
      <formula>$A1048547="仓库"</formula>
    </cfRule>
  </conditionalFormatting>
  <conditionalFormatting sqref="B28">
    <cfRule type="expression" dxfId="0" priority="132" stopIfTrue="1">
      <formula>$A1048547="仓库"</formula>
    </cfRule>
  </conditionalFormatting>
  <conditionalFormatting sqref="C28:F28">
    <cfRule type="expression" dxfId="0" priority="146" stopIfTrue="1">
      <formula>$A1048547="仓库"</formula>
    </cfRule>
  </conditionalFormatting>
  <conditionalFormatting sqref="G28:H28">
    <cfRule type="expression" dxfId="0" priority="136" stopIfTrue="1">
      <formula>$A1048547="仓库"</formula>
    </cfRule>
  </conditionalFormatting>
  <conditionalFormatting sqref="I28">
    <cfRule type="expression" dxfId="0" priority="77" stopIfTrue="1">
      <formula>$A1048547="仓库"</formula>
    </cfRule>
  </conditionalFormatting>
  <conditionalFormatting sqref="J28:K28">
    <cfRule type="expression" dxfId="0" priority="66" stopIfTrue="1">
      <formula>$A1048547="仓库"</formula>
    </cfRule>
  </conditionalFormatting>
  <conditionalFormatting sqref="G29:H29">
    <cfRule type="expression" dxfId="0" priority="142" stopIfTrue="1">
      <formula>$A1048541="仓库"</formula>
    </cfRule>
  </conditionalFormatting>
  <conditionalFormatting sqref="J29:K29">
    <cfRule type="expression" dxfId="0" priority="55" stopIfTrue="1">
      <formula>$A1048541="仓库"</formula>
    </cfRule>
  </conditionalFormatting>
  <conditionalFormatting sqref="G30:H30">
    <cfRule type="expression" dxfId="0" priority="56" stopIfTrue="1">
      <formula>$A1048542="仓库"</formula>
    </cfRule>
  </conditionalFormatting>
  <conditionalFormatting sqref="J30:K30">
    <cfRule type="expression" dxfId="0" priority="57" stopIfTrue="1">
      <formula>$A1048542="仓库"</formula>
    </cfRule>
  </conditionalFormatting>
  <conditionalFormatting sqref="G31:H31">
    <cfRule type="expression" dxfId="0" priority="58" stopIfTrue="1">
      <formula>$A1048543="仓库"</formula>
    </cfRule>
  </conditionalFormatting>
  <conditionalFormatting sqref="J31:K31">
    <cfRule type="expression" dxfId="0" priority="59" stopIfTrue="1">
      <formula>$A1048543="仓库"</formula>
    </cfRule>
  </conditionalFormatting>
  <conditionalFormatting sqref="G32:H32">
    <cfRule type="expression" dxfId="0" priority="60" stopIfTrue="1">
      <formula>$A1048544="仓库"</formula>
    </cfRule>
  </conditionalFormatting>
  <conditionalFormatting sqref="J32:K32">
    <cfRule type="expression" dxfId="0" priority="61" stopIfTrue="1">
      <formula>$A1048544="仓库"</formula>
    </cfRule>
  </conditionalFormatting>
  <conditionalFormatting sqref="G33:H33">
    <cfRule type="expression" dxfId="0" priority="62" stopIfTrue="1">
      <formula>$A1048545="仓库"</formula>
    </cfRule>
  </conditionalFormatting>
  <conditionalFormatting sqref="J33:K33">
    <cfRule type="expression" dxfId="0" priority="63" stopIfTrue="1">
      <formula>$A1048545="仓库"</formula>
    </cfRule>
  </conditionalFormatting>
  <conditionalFormatting sqref="G34:H34">
    <cfRule type="expression" dxfId="0" priority="64" stopIfTrue="1">
      <formula>$A1048546="仓库"</formula>
    </cfRule>
  </conditionalFormatting>
  <conditionalFormatting sqref="J34:K34">
    <cfRule type="expression" dxfId="0" priority="65" stopIfTrue="1">
      <formula>$A1048546="仓库"</formula>
    </cfRule>
  </conditionalFormatting>
  <conditionalFormatting sqref="G35:H35">
    <cfRule type="expression" dxfId="0" priority="67" stopIfTrue="1">
      <formula>$A1048551="仓库"</formula>
    </cfRule>
  </conditionalFormatting>
  <conditionalFormatting sqref="J35:K35">
    <cfRule type="expression" dxfId="0" priority="74" stopIfTrue="1">
      <formula>$A1048551="仓库"</formula>
    </cfRule>
  </conditionalFormatting>
  <conditionalFormatting sqref="B36">
    <cfRule type="expression" dxfId="0" priority="140" stopIfTrue="1">
      <formula>$A1048548="仓库"</formula>
    </cfRule>
  </conditionalFormatting>
  <conditionalFormatting sqref="G36:H36">
    <cfRule type="expression" dxfId="0" priority="75" stopIfTrue="1">
      <formula>$A1048552="仓库"</formula>
    </cfRule>
  </conditionalFormatting>
  <conditionalFormatting sqref="J36:K36">
    <cfRule type="expression" dxfId="0" priority="76" stopIfTrue="1">
      <formula>$A1048552="仓库"</formula>
    </cfRule>
  </conditionalFormatting>
  <conditionalFormatting sqref="G37:H37">
    <cfRule type="expression" dxfId="0" priority="68" stopIfTrue="1">
      <formula>$A1048548="仓库"</formula>
    </cfRule>
  </conditionalFormatting>
  <conditionalFormatting sqref="J37:K37">
    <cfRule type="expression" dxfId="0" priority="69" stopIfTrue="1">
      <formula>$A1048548="仓库"</formula>
    </cfRule>
  </conditionalFormatting>
  <conditionalFormatting sqref="G38:H38">
    <cfRule type="expression" dxfId="0" priority="70" stopIfTrue="1">
      <formula>$A1048549="仓库"</formula>
    </cfRule>
  </conditionalFormatting>
  <conditionalFormatting sqref="J38:K38">
    <cfRule type="expression" dxfId="0" priority="71" stopIfTrue="1">
      <formula>$A1048549="仓库"</formula>
    </cfRule>
  </conditionalFormatting>
  <conditionalFormatting sqref="G39:H39">
    <cfRule type="expression" dxfId="0" priority="72" stopIfTrue="1">
      <formula>$A1048550="仓库"</formula>
    </cfRule>
  </conditionalFormatting>
  <conditionalFormatting sqref="J39:K39">
    <cfRule type="expression" dxfId="0" priority="73" stopIfTrue="1">
      <formula>$A1048550="仓库"</formula>
    </cfRule>
  </conditionalFormatting>
  <conditionalFormatting sqref="G40:H40">
    <cfRule type="expression" dxfId="0" priority="79" stopIfTrue="1">
      <formula>$A1048553="仓库"</formula>
    </cfRule>
  </conditionalFormatting>
  <conditionalFormatting sqref="J40:K40">
    <cfRule type="expression" dxfId="0" priority="80" stopIfTrue="1">
      <formula>$A1048553="仓库"</formula>
    </cfRule>
  </conditionalFormatting>
  <conditionalFormatting sqref="G41:H41">
    <cfRule type="expression" dxfId="0" priority="81" stopIfTrue="1">
      <formula>$A1048554="仓库"</formula>
    </cfRule>
  </conditionalFormatting>
  <conditionalFormatting sqref="J41:K41">
    <cfRule type="expression" dxfId="0" priority="82" stopIfTrue="1">
      <formula>$A1048554="仓库"</formula>
    </cfRule>
  </conditionalFormatting>
  <conditionalFormatting sqref="G42:H42">
    <cfRule type="expression" dxfId="0" priority="83" stopIfTrue="1">
      <formula>$A1048555="仓库"</formula>
    </cfRule>
  </conditionalFormatting>
  <conditionalFormatting sqref="J42:K42">
    <cfRule type="expression" dxfId="0" priority="84" stopIfTrue="1">
      <formula>$A1048555="仓库"</formula>
    </cfRule>
  </conditionalFormatting>
  <conditionalFormatting sqref="G43:H43">
    <cfRule type="expression" dxfId="0" priority="85" stopIfTrue="1">
      <formula>$A1048556="仓库"</formula>
    </cfRule>
  </conditionalFormatting>
  <conditionalFormatting sqref="J43:K43">
    <cfRule type="expression" dxfId="0" priority="86" stopIfTrue="1">
      <formula>$A1048556="仓库"</formula>
    </cfRule>
  </conditionalFormatting>
  <conditionalFormatting sqref="G44:H44">
    <cfRule type="expression" dxfId="0" priority="87" stopIfTrue="1">
      <formula>$A1048557="仓库"</formula>
    </cfRule>
  </conditionalFormatting>
  <conditionalFormatting sqref="J44:K44">
    <cfRule type="expression" dxfId="0" priority="88" stopIfTrue="1">
      <formula>$A1048557="仓库"</formula>
    </cfRule>
  </conditionalFormatting>
  <conditionalFormatting sqref="G45:H45">
    <cfRule type="expression" dxfId="0" priority="89" stopIfTrue="1">
      <formula>$A1048558="仓库"</formula>
    </cfRule>
  </conditionalFormatting>
  <conditionalFormatting sqref="J45:K45">
    <cfRule type="expression" dxfId="0" priority="90" stopIfTrue="1">
      <formula>$A1048558="仓库"</formula>
    </cfRule>
  </conditionalFormatting>
  <conditionalFormatting sqref="G46:H46">
    <cfRule type="expression" dxfId="0" priority="91" stopIfTrue="1">
      <formula>$A1048559="仓库"</formula>
    </cfRule>
  </conditionalFormatting>
  <conditionalFormatting sqref="J46:K46">
    <cfRule type="expression" dxfId="0" priority="92" stopIfTrue="1">
      <formula>$A1048559="仓库"</formula>
    </cfRule>
  </conditionalFormatting>
  <conditionalFormatting sqref="G47:H47">
    <cfRule type="expression" dxfId="0" priority="93" stopIfTrue="1">
      <formula>$A1048560="仓库"</formula>
    </cfRule>
  </conditionalFormatting>
  <conditionalFormatting sqref="J47:K47">
    <cfRule type="expression" dxfId="0" priority="94" stopIfTrue="1">
      <formula>$A1048560="仓库"</formula>
    </cfRule>
  </conditionalFormatting>
  <conditionalFormatting sqref="G48:H48">
    <cfRule type="expression" dxfId="0" priority="95" stopIfTrue="1">
      <formula>$A1048561="仓库"</formula>
    </cfRule>
  </conditionalFormatting>
  <conditionalFormatting sqref="J48:K48">
    <cfRule type="expression" dxfId="0" priority="96" stopIfTrue="1">
      <formula>$A1048561="仓库"</formula>
    </cfRule>
  </conditionalFormatting>
  <conditionalFormatting sqref="G49:H49">
    <cfRule type="expression" dxfId="0" priority="97" stopIfTrue="1">
      <formula>$A1048562="仓库"</formula>
    </cfRule>
  </conditionalFormatting>
  <conditionalFormatting sqref="J49:K49">
    <cfRule type="expression" dxfId="0" priority="98" stopIfTrue="1">
      <formula>$A1048562="仓库"</formula>
    </cfRule>
  </conditionalFormatting>
  <conditionalFormatting sqref="G50:H50">
    <cfRule type="expression" dxfId="0" priority="99" stopIfTrue="1">
      <formula>$A1048563="仓库"</formula>
    </cfRule>
  </conditionalFormatting>
  <conditionalFormatting sqref="J50:K50">
    <cfRule type="expression" dxfId="0" priority="100" stopIfTrue="1">
      <formula>$A1048563="仓库"</formula>
    </cfRule>
  </conditionalFormatting>
  <conditionalFormatting sqref="G51:H51">
    <cfRule type="expression" dxfId="0" priority="101" stopIfTrue="1">
      <formula>$A1048564="仓库"</formula>
    </cfRule>
  </conditionalFormatting>
  <conditionalFormatting sqref="J51:K51">
    <cfRule type="expression" dxfId="0" priority="102" stopIfTrue="1">
      <formula>$A1048564="仓库"</formula>
    </cfRule>
  </conditionalFormatting>
  <conditionalFormatting sqref="G52:H52">
    <cfRule type="expression" dxfId="0" priority="103" stopIfTrue="1">
      <formula>$A1048565="仓库"</formula>
    </cfRule>
  </conditionalFormatting>
  <conditionalFormatting sqref="J52:K52">
    <cfRule type="expression" dxfId="0" priority="104" stopIfTrue="1">
      <formula>$A1048565="仓库"</formula>
    </cfRule>
  </conditionalFormatting>
  <conditionalFormatting sqref="G53:H53">
    <cfRule type="expression" dxfId="0" priority="105" stopIfTrue="1">
      <formula>$A1048566="仓库"</formula>
    </cfRule>
  </conditionalFormatting>
  <conditionalFormatting sqref="J53:K53">
    <cfRule type="expression" dxfId="0" priority="106" stopIfTrue="1">
      <formula>$A1048566="仓库"</formula>
    </cfRule>
  </conditionalFormatting>
  <conditionalFormatting sqref="G54:H54">
    <cfRule type="expression" dxfId="0" priority="107" stopIfTrue="1">
      <formula>$A1048567="仓库"</formula>
    </cfRule>
  </conditionalFormatting>
  <conditionalFormatting sqref="J54:K54">
    <cfRule type="expression" dxfId="0" priority="108" stopIfTrue="1">
      <formula>$A1048567="仓库"</formula>
    </cfRule>
  </conditionalFormatting>
  <conditionalFormatting sqref="G55:H55">
    <cfRule type="expression" dxfId="0" priority="109" stopIfTrue="1">
      <formula>$A1048568="仓库"</formula>
    </cfRule>
  </conditionalFormatting>
  <conditionalFormatting sqref="J55:K55">
    <cfRule type="expression" dxfId="0" priority="110" stopIfTrue="1">
      <formula>$A1048568="仓库"</formula>
    </cfRule>
  </conditionalFormatting>
  <conditionalFormatting sqref="G56:H56">
    <cfRule type="expression" dxfId="0" priority="116" stopIfTrue="1">
      <formula>$A1048572="仓库"</formula>
    </cfRule>
  </conditionalFormatting>
  <conditionalFormatting sqref="J56:K56">
    <cfRule type="expression" dxfId="0" priority="117" stopIfTrue="1">
      <formula>$A1048572="仓库"</formula>
    </cfRule>
  </conditionalFormatting>
  <conditionalFormatting sqref="G57:H57">
    <cfRule type="expression" dxfId="0" priority="118" stopIfTrue="1">
      <formula>$A1048573="仓库"</formula>
    </cfRule>
  </conditionalFormatting>
  <conditionalFormatting sqref="J57:K57">
    <cfRule type="expression" dxfId="0" priority="119" stopIfTrue="1">
      <formula>$A1048573="仓库"</formula>
    </cfRule>
  </conditionalFormatting>
  <conditionalFormatting sqref="G58:H58">
    <cfRule type="expression" dxfId="0" priority="153" stopIfTrue="1">
      <formula>$A1048569="仓库"</formula>
    </cfRule>
  </conditionalFormatting>
  <conditionalFormatting sqref="J58:K58">
    <cfRule type="expression" dxfId="0" priority="111" stopIfTrue="1">
      <formula>$A1048569="仓库"</formula>
    </cfRule>
  </conditionalFormatting>
  <conditionalFormatting sqref="G59:H59">
    <cfRule type="expression" dxfId="0" priority="112" stopIfTrue="1">
      <formula>$A1048570="仓库"</formula>
    </cfRule>
  </conditionalFormatting>
  <conditionalFormatting sqref="J59:K59">
    <cfRule type="expression" dxfId="0" priority="113" stopIfTrue="1">
      <formula>$A1048570="仓库"</formula>
    </cfRule>
  </conditionalFormatting>
  <conditionalFormatting sqref="G60:H60">
    <cfRule type="expression" dxfId="0" priority="114" stopIfTrue="1">
      <formula>$A1048571="仓库"</formula>
    </cfRule>
  </conditionalFormatting>
  <conditionalFormatting sqref="J60:K60">
    <cfRule type="expression" dxfId="0" priority="115" stopIfTrue="1">
      <formula>$A1048571="仓库"</formula>
    </cfRule>
  </conditionalFormatting>
  <conditionalFormatting sqref="G61:H61">
    <cfRule type="expression" dxfId="0" priority="121" stopIfTrue="1">
      <formula>$A1048574="仓库"</formula>
    </cfRule>
  </conditionalFormatting>
  <conditionalFormatting sqref="J61:K61">
    <cfRule type="expression" dxfId="0" priority="122" stopIfTrue="1">
      <formula>$A1048574="仓库"</formula>
    </cfRule>
  </conditionalFormatting>
  <conditionalFormatting sqref="G62:H62">
    <cfRule type="expression" dxfId="0" priority="123" stopIfTrue="1">
      <formula>$A1048575="仓库"</formula>
    </cfRule>
  </conditionalFormatting>
  <conditionalFormatting sqref="J62:K62">
    <cfRule type="expression" dxfId="0" priority="124" stopIfTrue="1">
      <formula>$A1048575="仓库"</formula>
    </cfRule>
  </conditionalFormatting>
  <conditionalFormatting sqref="G63:H63">
    <cfRule type="expression" dxfId="0" priority="125" stopIfTrue="1">
      <formula>$A1048576="仓库"</formula>
    </cfRule>
  </conditionalFormatting>
  <conditionalFormatting sqref="J63:K63">
    <cfRule type="expression" dxfId="0" priority="126" stopIfTrue="1">
      <formula>$A1048576="仓库"</formula>
    </cfRule>
  </conditionalFormatting>
  <conditionalFormatting sqref="G65:H65">
    <cfRule type="expression" dxfId="0" priority="127" stopIfTrue="1">
      <formula>$A2="仓库"</formula>
    </cfRule>
  </conditionalFormatting>
  <conditionalFormatting sqref="J65:K65">
    <cfRule type="expression" dxfId="0" priority="128" stopIfTrue="1">
      <formula>$A2="仓库"</formula>
    </cfRule>
  </conditionalFormatting>
  <conditionalFormatting sqref="G66:K66">
    <cfRule type="expression" dxfId="0" priority="129" stopIfTrue="1">
      <formula>$A3="仓库"</formula>
    </cfRule>
  </conditionalFormatting>
  <conditionalFormatting sqref="A29:A34">
    <cfRule type="expression" dxfId="0" priority="134" stopIfTrue="1">
      <formula>$A1048541="仓库"</formula>
    </cfRule>
  </conditionalFormatting>
  <conditionalFormatting sqref="A35:A36">
    <cfRule type="expression" dxfId="0" priority="145" stopIfTrue="1">
      <formula>$A1048551="仓库"</formula>
    </cfRule>
  </conditionalFormatting>
  <conditionalFormatting sqref="A37:A39">
    <cfRule type="expression" dxfId="0" priority="131" stopIfTrue="1">
      <formula>$A1048548="仓库"</formula>
    </cfRule>
  </conditionalFormatting>
  <conditionalFormatting sqref="A56:A57">
    <cfRule type="expression" dxfId="0" priority="148" stopIfTrue="1">
      <formula>$A1048572="仓库"</formula>
    </cfRule>
  </conditionalFormatting>
  <conditionalFormatting sqref="A58:A60">
    <cfRule type="expression" dxfId="0" priority="138" stopIfTrue="1">
      <formula>$A1048569="仓库"</formula>
    </cfRule>
  </conditionalFormatting>
  <conditionalFormatting sqref="B29:B35">
    <cfRule type="expression" dxfId="0" priority="139" stopIfTrue="1">
      <formula>$A1048541="仓库"</formula>
    </cfRule>
  </conditionalFormatting>
  <conditionalFormatting sqref="B37:B39">
    <cfRule type="expression" dxfId="0" priority="133" stopIfTrue="1">
      <formula>$A1048548="仓库"</formula>
    </cfRule>
  </conditionalFormatting>
  <conditionalFormatting sqref="B56:B57">
    <cfRule type="expression" dxfId="0" priority="150" stopIfTrue="1">
      <formula>$A1048572="仓库"</formula>
    </cfRule>
  </conditionalFormatting>
  <conditionalFormatting sqref="B58:B60">
    <cfRule type="expression" dxfId="0" priority="149" stopIfTrue="1">
      <formula>$A1048569="仓库"</formula>
    </cfRule>
  </conditionalFormatting>
  <conditionalFormatting sqref="I29:I34">
    <cfRule type="expression" dxfId="0" priority="143" stopIfTrue="1">
      <formula>$A1048541="仓库"</formula>
    </cfRule>
  </conditionalFormatting>
  <conditionalFormatting sqref="I35:I36">
    <cfRule type="expression" dxfId="0" priority="137" stopIfTrue="1">
      <formula>$A1048551="仓库"</formula>
    </cfRule>
  </conditionalFormatting>
  <conditionalFormatting sqref="I37:I39">
    <cfRule type="expression" dxfId="0" priority="78" stopIfTrue="1">
      <formula>$A1048548="仓库"</formula>
    </cfRule>
  </conditionalFormatting>
  <conditionalFormatting sqref="I56:I57">
    <cfRule type="expression" dxfId="0" priority="154" stopIfTrue="1">
      <formula>$A1048572="仓库"</formula>
    </cfRule>
  </conditionalFormatting>
  <conditionalFormatting sqref="I58:I60">
    <cfRule type="expression" dxfId="0" priority="120" stopIfTrue="1">
      <formula>$A1048569="仓库"</formula>
    </cfRule>
  </conditionalFormatting>
  <conditionalFormatting sqref="A2:A27 A42:A55 A61:A66">
    <cfRule type="expression" dxfId="0" priority="1" stopIfTrue="1">
      <formula>$A1048515="仓库"</formula>
    </cfRule>
  </conditionalFormatting>
  <conditionalFormatting sqref="B2:B27 A40:A41 B40:B55 B61:B66">
    <cfRule type="expression" dxfId="0" priority="2" stopIfTrue="1">
      <formula>$A1048515="仓库"</formula>
    </cfRule>
  </conditionalFormatting>
  <conditionalFormatting sqref="D53:D55 E53:E57 F53:F55 C61:F66 C2:F27 D40:F52 C40:C60">
    <cfRule type="expression" dxfId="0" priority="3" stopIfTrue="1">
      <formula>$A1048515="仓库"</formula>
    </cfRule>
  </conditionalFormatting>
  <conditionalFormatting sqref="I3:I27 I40:I55 I61:I65">
    <cfRule type="expression" dxfId="0" priority="130" stopIfTrue="1">
      <formula>$A1048516="仓库"</formula>
    </cfRule>
  </conditionalFormatting>
  <conditionalFormatting sqref="D29:F34 C29:C36">
    <cfRule type="expression" dxfId="0" priority="141" stopIfTrue="1">
      <formula>$A1048541="仓库"</formula>
    </cfRule>
  </conditionalFormatting>
  <conditionalFormatting sqref="D35:F36">
    <cfRule type="expression" dxfId="0" priority="147" stopIfTrue="1">
      <formula>$A1048551="仓库"</formula>
    </cfRule>
  </conditionalFormatting>
  <conditionalFormatting sqref="C37:F39">
    <cfRule type="expression" dxfId="0" priority="135" stopIfTrue="1">
      <formula>$A1048548="仓库"</formula>
    </cfRule>
  </conditionalFormatting>
  <conditionalFormatting sqref="F56:F57 D56:D57">
    <cfRule type="expression" dxfId="0" priority="152" stopIfTrue="1">
      <formula>$A1048572="仓库"</formula>
    </cfRule>
  </conditionalFormatting>
  <conditionalFormatting sqref="D58:F60">
    <cfRule type="expression" dxfId="0" priority="151" stopIfTrue="1">
      <formula>$A1048569="仓库"</formula>
    </cfRule>
  </conditionalFormatting>
  <conditionalFormatting sqref="G64:H64 J64:K64">
    <cfRule type="expression" dxfId="0" priority="155" stopIfTrue="1">
      <formula>#REF!="仓库"</formula>
    </cfRule>
  </conditionalFormatting>
  <pageMargins left="0.75" right="0.75" top="1" bottom="1" header="0.5" footer="0.5"/>
  <pageSetup paperSize="9" orientation="portrait" verticalDpi="600"/>
  <headerFooter alignWithMargins="0" scaleWithDoc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0"/>
  <sheetViews>
    <sheetView showGridLines="0" workbookViewId="0">
      <pane ySplit="1" topLeftCell="A23" activePane="bottomLeft" state="frozenSplit"/>
      <selection/>
      <selection pane="bottomLeft" activeCell="A1" sqref="A1"/>
    </sheetView>
  </sheetViews>
  <sheetFormatPr defaultColWidth="9" defaultRowHeight="12" outlineLevelCol="6"/>
  <cols>
    <col min="1" max="1" width="4.75" style="1"/>
    <col min="2" max="2" width="5" style="1"/>
    <col min="3" max="3" width="34.875" style="1"/>
    <col min="4" max="4" width="30.25" style="1" customWidth="1"/>
    <col min="5" max="5" width="4.75" style="1"/>
    <col min="6" max="6" width="12.5" style="1"/>
    <col min="7" max="8" width="9" style="1"/>
    <col min="9" max="16384" width="9" style="1" hidden="1"/>
  </cols>
  <sheetData>
    <row r="1" s="1" customFormat="1" spans="1:7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3" t="s">
        <v>56</v>
      </c>
      <c r="G1" s="4"/>
    </row>
    <row r="2" s="1" customFormat="1" spans="1:7">
      <c r="A2" s="5"/>
      <c r="B2" s="5"/>
      <c r="C2" s="5"/>
      <c r="D2" s="5"/>
      <c r="E2" s="5"/>
      <c r="F2" s="6"/>
      <c r="G2" s="4"/>
    </row>
    <row r="3" s="1" customFormat="1" spans="1:7">
      <c r="A3" s="5"/>
      <c r="B3" s="5"/>
      <c r="C3" s="5"/>
      <c r="D3" s="5"/>
      <c r="E3" s="5"/>
      <c r="F3" s="6"/>
      <c r="G3" s="4"/>
    </row>
    <row r="4" s="1" customFormat="1" spans="1:7">
      <c r="A4" s="5"/>
      <c r="B4" s="5"/>
      <c r="C4" s="5"/>
      <c r="D4" s="5"/>
      <c r="E4" s="5"/>
      <c r="F4" s="6"/>
      <c r="G4" s="4"/>
    </row>
    <row r="5" s="1" customFormat="1" spans="1:7">
      <c r="A5" s="5"/>
      <c r="B5" s="5"/>
      <c r="C5" s="5"/>
      <c r="D5" s="5"/>
      <c r="E5" s="5"/>
      <c r="F5" s="6"/>
      <c r="G5" s="4"/>
    </row>
    <row r="6" s="1" customFormat="1" spans="1:7">
      <c r="A6" s="5"/>
      <c r="B6" s="5"/>
      <c r="C6" s="5"/>
      <c r="D6" s="5"/>
      <c r="E6" s="5"/>
      <c r="F6" s="6"/>
      <c r="G6" s="4"/>
    </row>
    <row r="7" s="1" customFormat="1" spans="1:7">
      <c r="A7" s="5"/>
      <c r="B7" s="5"/>
      <c r="C7" s="5"/>
      <c r="D7" s="5"/>
      <c r="E7" s="5"/>
      <c r="F7" s="6"/>
      <c r="G7" s="4"/>
    </row>
    <row r="8" s="1" customFormat="1" spans="1:7">
      <c r="A8" s="5"/>
      <c r="B8" s="5"/>
      <c r="C8" s="5"/>
      <c r="D8" s="5"/>
      <c r="E8" s="5"/>
      <c r="F8" s="6"/>
      <c r="G8" s="4"/>
    </row>
    <row r="9" s="1" customFormat="1" spans="1:7">
      <c r="A9" s="5"/>
      <c r="B9" s="5"/>
      <c r="C9" s="5"/>
      <c r="D9" s="5"/>
      <c r="E9" s="5"/>
      <c r="F9" s="6"/>
      <c r="G9" s="4"/>
    </row>
    <row r="10" s="1" customFormat="1" spans="1:7">
      <c r="A10" s="5"/>
      <c r="B10" s="5"/>
      <c r="C10" s="5"/>
      <c r="D10" s="5"/>
      <c r="E10" s="5"/>
      <c r="F10" s="6"/>
      <c r="G10" s="4"/>
    </row>
    <row r="11" s="1" customFormat="1" spans="1:7">
      <c r="A11" s="5"/>
      <c r="B11" s="5"/>
      <c r="C11" s="5"/>
      <c r="D11" s="5"/>
      <c r="E11" s="5"/>
      <c r="F11" s="6"/>
      <c r="G11" s="4"/>
    </row>
    <row r="12" s="1" customFormat="1" spans="1:7">
      <c r="A12" s="5"/>
      <c r="B12" s="5"/>
      <c r="C12" s="5"/>
      <c r="D12" s="5"/>
      <c r="E12" s="5"/>
      <c r="F12" s="6"/>
      <c r="G12" s="4"/>
    </row>
    <row r="13" s="1" customFormat="1" spans="1:7">
      <c r="A13" s="5"/>
      <c r="B13" s="5"/>
      <c r="C13" s="5"/>
      <c r="D13" s="5"/>
      <c r="E13" s="5"/>
      <c r="F13" s="6"/>
      <c r="G13" s="4"/>
    </row>
    <row r="14" s="1" customFormat="1" spans="1:7">
      <c r="A14" s="5"/>
      <c r="B14" s="5"/>
      <c r="C14" s="5"/>
      <c r="D14" s="5"/>
      <c r="E14" s="5"/>
      <c r="F14" s="6"/>
      <c r="G14" s="4"/>
    </row>
    <row r="15" s="1" customFormat="1" spans="1:7">
      <c r="A15" s="5"/>
      <c r="B15" s="5"/>
      <c r="C15" s="5"/>
      <c r="D15" s="5"/>
      <c r="E15" s="5"/>
      <c r="F15" s="6"/>
      <c r="G15" s="4"/>
    </row>
    <row r="16" s="1" customFormat="1" spans="1:7">
      <c r="A16" s="5"/>
      <c r="B16" s="5"/>
      <c r="C16" s="5"/>
      <c r="D16" s="5"/>
      <c r="E16" s="5"/>
      <c r="F16" s="6"/>
      <c r="G16" s="4"/>
    </row>
    <row r="17" s="1" customFormat="1" spans="1:7">
      <c r="A17" s="5"/>
      <c r="B17" s="5"/>
      <c r="C17" s="5"/>
      <c r="D17" s="5"/>
      <c r="E17" s="5"/>
      <c r="F17" s="6"/>
      <c r="G17" s="4"/>
    </row>
    <row r="18" s="1" customFormat="1" spans="1:7">
      <c r="A18" s="5"/>
      <c r="B18" s="5"/>
      <c r="C18" s="5"/>
      <c r="D18" s="5"/>
      <c r="E18" s="5"/>
      <c r="F18" s="6"/>
      <c r="G18" s="4"/>
    </row>
    <row r="19" s="1" customFormat="1" spans="1:7">
      <c r="A19" s="5"/>
      <c r="B19" s="5"/>
      <c r="C19" s="5"/>
      <c r="D19" s="5"/>
      <c r="E19" s="5"/>
      <c r="F19" s="6"/>
      <c r="G19" s="4"/>
    </row>
    <row r="20" s="1" customFormat="1" spans="1:7">
      <c r="A20" s="5"/>
      <c r="B20" s="5"/>
      <c r="C20" s="5"/>
      <c r="D20" s="5"/>
      <c r="E20" s="5"/>
      <c r="F20" s="6"/>
      <c r="G20" s="4"/>
    </row>
    <row r="21" s="1" customFormat="1" spans="1:7">
      <c r="A21" s="5"/>
      <c r="B21" s="5"/>
      <c r="C21" s="5"/>
      <c r="D21" s="5"/>
      <c r="E21" s="5"/>
      <c r="F21" s="6"/>
      <c r="G21" s="4"/>
    </row>
    <row r="22" s="1" customFormat="1" spans="1:7">
      <c r="A22" s="5"/>
      <c r="B22" s="5"/>
      <c r="C22" s="5"/>
      <c r="D22" s="5"/>
      <c r="E22" s="5"/>
      <c r="F22" s="6"/>
      <c r="G22" s="4"/>
    </row>
    <row r="23" s="1" customFormat="1" spans="1:7">
      <c r="A23" s="5"/>
      <c r="B23" s="5"/>
      <c r="C23" s="5"/>
      <c r="D23" s="5"/>
      <c r="E23" s="5"/>
      <c r="F23" s="6"/>
      <c r="G23" s="4"/>
    </row>
    <row r="24" s="1" customFormat="1" spans="1:7">
      <c r="A24" s="5"/>
      <c r="B24" s="5"/>
      <c r="C24" s="5"/>
      <c r="D24" s="5"/>
      <c r="E24" s="5"/>
      <c r="F24" s="6"/>
      <c r="G24" s="4"/>
    </row>
    <row r="25" s="1" customFormat="1" spans="1:7">
      <c r="A25" s="5"/>
      <c r="B25" s="5"/>
      <c r="C25" s="5"/>
      <c r="D25" s="5"/>
      <c r="E25" s="5"/>
      <c r="F25" s="6"/>
      <c r="G25" s="4"/>
    </row>
    <row r="26" s="1" customFormat="1" spans="1:7">
      <c r="A26" s="5"/>
      <c r="B26" s="5"/>
      <c r="C26" s="5"/>
      <c r="D26" s="5"/>
      <c r="E26" s="5"/>
      <c r="F26" s="6"/>
      <c r="G26" s="4"/>
    </row>
    <row r="27" s="1" customFormat="1" spans="1:7">
      <c r="A27" s="5"/>
      <c r="B27" s="5"/>
      <c r="C27" s="5"/>
      <c r="D27" s="5"/>
      <c r="E27" s="5"/>
      <c r="F27" s="6"/>
      <c r="G27" s="4"/>
    </row>
    <row r="28" s="1" customFormat="1" spans="1:7">
      <c r="A28" s="5"/>
      <c r="B28" s="5"/>
      <c r="C28" s="5"/>
      <c r="D28" s="5"/>
      <c r="E28" s="5"/>
      <c r="F28" s="6"/>
      <c r="G28" s="4"/>
    </row>
    <row r="29" s="1" customFormat="1" spans="1:7">
      <c r="A29" s="5"/>
      <c r="B29" s="5"/>
      <c r="C29" s="5"/>
      <c r="D29" s="5"/>
      <c r="E29" s="5"/>
      <c r="F29" s="6"/>
      <c r="G29" s="4"/>
    </row>
    <row r="30" s="1" customFormat="1" spans="1:7">
      <c r="A30" s="5"/>
      <c r="B30" s="5"/>
      <c r="C30" s="5"/>
      <c r="D30" s="5"/>
      <c r="E30" s="5"/>
      <c r="F30" s="6"/>
      <c r="G30" s="4"/>
    </row>
    <row r="31" s="1" customFormat="1" spans="1:7">
      <c r="A31" s="5"/>
      <c r="B31" s="5"/>
      <c r="C31" s="5"/>
      <c r="D31" s="5"/>
      <c r="E31" s="5"/>
      <c r="F31" s="6"/>
      <c r="G31" s="4"/>
    </row>
    <row r="32" s="1" customFormat="1" spans="1:7">
      <c r="A32" s="5"/>
      <c r="B32" s="5"/>
      <c r="C32" s="5"/>
      <c r="D32" s="5"/>
      <c r="E32" s="5"/>
      <c r="F32" s="6"/>
      <c r="G32" s="4"/>
    </row>
    <row r="33" s="1" customFormat="1" spans="1:7">
      <c r="A33" s="5"/>
      <c r="B33" s="5"/>
      <c r="C33" s="5"/>
      <c r="D33" s="5"/>
      <c r="E33" s="5"/>
      <c r="F33" s="6"/>
      <c r="G33" s="4"/>
    </row>
    <row r="34" s="1" customFormat="1" spans="1:7">
      <c r="A34" s="5"/>
      <c r="B34" s="5"/>
      <c r="C34" s="5"/>
      <c r="D34" s="5"/>
      <c r="E34" s="5"/>
      <c r="F34" s="6"/>
      <c r="G34" s="4"/>
    </row>
    <row r="35" s="1" customFormat="1" spans="1:7">
      <c r="A35" s="5"/>
      <c r="B35" s="5"/>
      <c r="C35" s="5"/>
      <c r="D35" s="5"/>
      <c r="E35" s="5"/>
      <c r="F35" s="6"/>
      <c r="G35" s="4"/>
    </row>
    <row r="36" s="1" customFormat="1" spans="1:7">
      <c r="A36" s="5"/>
      <c r="B36" s="5"/>
      <c r="C36" s="5"/>
      <c r="D36" s="5"/>
      <c r="E36" s="5"/>
      <c r="F36" s="6"/>
      <c r="G36" s="4"/>
    </row>
    <row r="37" s="1" customFormat="1" spans="1:7">
      <c r="A37" s="5"/>
      <c r="B37" s="5"/>
      <c r="C37" s="5"/>
      <c r="D37" s="5"/>
      <c r="E37" s="5"/>
      <c r="F37" s="6"/>
      <c r="G37" s="4"/>
    </row>
    <row r="38" s="1" customFormat="1" spans="1:7">
      <c r="A38" s="5"/>
      <c r="B38" s="5"/>
      <c r="C38" s="5"/>
      <c r="D38" s="5"/>
      <c r="E38" s="5"/>
      <c r="F38" s="6"/>
      <c r="G38" s="4"/>
    </row>
    <row r="39" s="1" customFormat="1" spans="1:7">
      <c r="A39" s="5"/>
      <c r="B39" s="5"/>
      <c r="C39" s="5"/>
      <c r="D39" s="5"/>
      <c r="E39" s="5"/>
      <c r="F39" s="6"/>
      <c r="G39" s="4"/>
    </row>
    <row r="40" s="1" customFormat="1" spans="1:7">
      <c r="A40" s="5"/>
      <c r="B40" s="5"/>
      <c r="C40" s="5"/>
      <c r="D40" s="5"/>
      <c r="E40" s="5"/>
      <c r="F40" s="6"/>
      <c r="G40" s="4"/>
    </row>
    <row r="41" s="1" customFormat="1" spans="1:7">
      <c r="A41" s="5"/>
      <c r="B41" s="5"/>
      <c r="C41" s="7"/>
      <c r="D41" s="5"/>
      <c r="E41" s="5"/>
      <c r="F41" s="6"/>
      <c r="G41" s="4"/>
    </row>
    <row r="42" s="1" customFormat="1" spans="1:7">
      <c r="A42" s="5"/>
      <c r="B42" s="5"/>
      <c r="C42" s="7"/>
      <c r="D42" s="5"/>
      <c r="E42" s="5"/>
      <c r="F42" s="6"/>
      <c r="G42" s="4"/>
    </row>
    <row r="43" s="1" customFormat="1" spans="1:7">
      <c r="A43" s="8"/>
      <c r="B43" s="8"/>
      <c r="C43" s="8"/>
      <c r="D43" s="8"/>
      <c r="E43" s="8"/>
      <c r="F43" s="9"/>
      <c r="G43" s="4"/>
    </row>
    <row r="44" s="1" customFormat="1" spans="1:6">
      <c r="A44" s="4"/>
      <c r="B44" s="4"/>
      <c r="C44" s="4"/>
      <c r="D44" s="4"/>
      <c r="E44" s="4"/>
      <c r="F44" s="4"/>
    </row>
    <row r="190" s="1" customFormat="1" ht="13.5" customHeight="1"/>
  </sheetData>
  <dataValidations count="1">
    <dataValidation type="list" allowBlank="1" showInputMessage="1" showErrorMessage="1" sqref="F1:F65534">
      <formula1>"日常检查,周检查,EHS委员会检查,集团EHS月检查,客户检查"</formula1>
    </dataValidation>
  </dataValidations>
  <pageMargins left="0.699305555555556" right="0.699305555555556" top="0.75" bottom="0.75" header="0.296527777777778" footer="0.296527777777778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流程</vt:lpstr>
      <vt:lpstr>4个方案</vt:lpstr>
      <vt:lpstr>奖金分配</vt:lpstr>
      <vt:lpstr>分配表</vt:lpstr>
      <vt:lpstr>考核标准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</cp:lastModifiedBy>
  <cp:revision>1</cp:revision>
  <dcterms:created xsi:type="dcterms:W3CDTF">2008-12-17T06:27:37Z</dcterms:created>
  <dcterms:modified xsi:type="dcterms:W3CDTF">2017-09-11T06:05:31Z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