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库存盘点表\"/>
    </mc:Choice>
  </mc:AlternateContent>
  <bookViews>
    <workbookView xWindow="0" yWindow="0" windowWidth="28695" windowHeight="12630"/>
  </bookViews>
  <sheets>
    <sheet name="5月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39" i="1" l="1"/>
  <c r="L39" i="1" s="1"/>
  <c r="F39" i="1"/>
  <c r="H39" i="1" s="1"/>
  <c r="K38" i="1"/>
  <c r="L38" i="1" s="1"/>
  <c r="F38" i="1"/>
  <c r="H38" i="1" s="1"/>
  <c r="K37" i="1"/>
  <c r="L37" i="1" s="1"/>
  <c r="F37" i="1"/>
  <c r="H37" i="1" s="1"/>
  <c r="K36" i="1"/>
  <c r="L36" i="1" s="1"/>
  <c r="F36" i="1"/>
  <c r="H36" i="1" s="1"/>
  <c r="K35" i="1"/>
  <c r="L35" i="1" s="1"/>
  <c r="F35" i="1"/>
  <c r="H35" i="1" s="1"/>
  <c r="K34" i="1"/>
  <c r="L34" i="1" s="1"/>
  <c r="F34" i="1"/>
  <c r="H34" i="1" s="1"/>
  <c r="K33" i="1"/>
  <c r="L33" i="1" s="1"/>
  <c r="F33" i="1"/>
  <c r="H33" i="1" s="1"/>
  <c r="K32" i="1"/>
  <c r="L32" i="1" s="1"/>
  <c r="F32" i="1"/>
  <c r="H32" i="1" s="1"/>
  <c r="K31" i="1"/>
  <c r="L31" i="1" s="1"/>
  <c r="F31" i="1"/>
  <c r="H31" i="1" s="1"/>
  <c r="K30" i="1"/>
  <c r="L30" i="1" s="1"/>
  <c r="F30" i="1"/>
  <c r="H30" i="1" s="1"/>
  <c r="K29" i="1"/>
  <c r="L29" i="1" s="1"/>
  <c r="F29" i="1"/>
  <c r="H29" i="1" s="1"/>
  <c r="K28" i="1"/>
  <c r="L28" i="1" s="1"/>
  <c r="F28" i="1"/>
  <c r="H28" i="1" s="1"/>
  <c r="K27" i="1"/>
  <c r="L27" i="1" s="1"/>
  <c r="F27" i="1"/>
  <c r="H27" i="1" s="1"/>
  <c r="K26" i="1"/>
  <c r="L26" i="1" s="1"/>
  <c r="F26" i="1"/>
  <c r="H26" i="1" s="1"/>
  <c r="K25" i="1"/>
  <c r="L25" i="1" s="1"/>
  <c r="F25" i="1"/>
  <c r="H25" i="1" s="1"/>
  <c r="K24" i="1"/>
  <c r="L24" i="1" s="1"/>
  <c r="F24" i="1"/>
  <c r="H24" i="1" s="1"/>
  <c r="K23" i="1"/>
  <c r="L23" i="1" s="1"/>
  <c r="F23" i="1"/>
  <c r="H23" i="1" s="1"/>
  <c r="K22" i="1"/>
  <c r="L22" i="1" s="1"/>
  <c r="F22" i="1"/>
  <c r="H22" i="1" s="1"/>
  <c r="K21" i="1"/>
  <c r="L21" i="1" s="1"/>
  <c r="F21" i="1"/>
  <c r="H21" i="1" s="1"/>
  <c r="K20" i="1"/>
  <c r="L20" i="1" s="1"/>
  <c r="F20" i="1"/>
  <c r="H20" i="1" s="1"/>
  <c r="K19" i="1"/>
  <c r="L19" i="1" s="1"/>
  <c r="F19" i="1"/>
  <c r="H19" i="1" s="1"/>
  <c r="K18" i="1"/>
  <c r="L18" i="1" s="1"/>
  <c r="F18" i="1"/>
  <c r="H18" i="1" s="1"/>
  <c r="K17" i="1"/>
  <c r="L17" i="1" s="1"/>
  <c r="F17" i="1"/>
  <c r="H17" i="1" s="1"/>
  <c r="K16" i="1"/>
  <c r="L16" i="1" s="1"/>
  <c r="F16" i="1"/>
  <c r="H16" i="1" s="1"/>
  <c r="K15" i="1"/>
  <c r="L15" i="1" s="1"/>
  <c r="F15" i="1"/>
  <c r="H15" i="1" s="1"/>
  <c r="K14" i="1"/>
  <c r="L14" i="1" s="1"/>
  <c r="F14" i="1"/>
  <c r="H14" i="1" s="1"/>
  <c r="K13" i="1"/>
  <c r="L13" i="1" s="1"/>
  <c r="F13" i="1"/>
  <c r="H13" i="1" s="1"/>
  <c r="K12" i="1"/>
  <c r="L12" i="1" s="1"/>
  <c r="F12" i="1"/>
  <c r="H12" i="1" s="1"/>
  <c r="K11" i="1"/>
  <c r="L11" i="1" s="1"/>
  <c r="F11" i="1"/>
  <c r="H11" i="1" s="1"/>
  <c r="K10" i="1"/>
  <c r="L10" i="1" s="1"/>
  <c r="F10" i="1"/>
  <c r="H10" i="1" s="1"/>
  <c r="K9" i="1"/>
  <c r="L9" i="1" s="1"/>
  <c r="F9" i="1"/>
  <c r="H9" i="1" s="1"/>
  <c r="K8" i="1"/>
  <c r="L8" i="1" s="1"/>
  <c r="F8" i="1"/>
  <c r="H8" i="1" s="1"/>
  <c r="K7" i="1"/>
  <c r="L7" i="1" s="1"/>
  <c r="F7" i="1"/>
  <c r="H7" i="1" s="1"/>
  <c r="K6" i="1"/>
  <c r="L6" i="1" s="1"/>
  <c r="F6" i="1"/>
  <c r="H6" i="1" s="1"/>
  <c r="K5" i="1"/>
  <c r="L5" i="1" s="1"/>
  <c r="F5" i="1"/>
  <c r="H5" i="1" s="1"/>
  <c r="B3" i="1"/>
</calcChain>
</file>

<file path=xl/comments1.xml><?xml version="1.0" encoding="utf-8"?>
<comments xmlns="http://schemas.openxmlformats.org/spreadsheetml/2006/main">
  <authors>
    <author>Administrator</author>
  </authors>
  <commentList>
    <comment ref="H4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实际库存与标准库存的差距</t>
        </r>
      </text>
    </comment>
  </commentList>
</comments>
</file>

<file path=xl/sharedStrings.xml><?xml version="1.0" encoding="utf-8"?>
<sst xmlns="http://schemas.openxmlformats.org/spreadsheetml/2006/main" count="53" uniqueCount="53">
  <si>
    <r>
      <t>2017</t>
    </r>
    <r>
      <rPr>
        <sz val="36"/>
        <color theme="1"/>
        <rFont val="华康俪金黑W8"/>
        <family val="3"/>
        <charset val="134"/>
      </rPr>
      <t>年</t>
    </r>
    <r>
      <rPr>
        <u/>
        <sz val="36"/>
        <color theme="1"/>
        <rFont val="华康俪金黑W8"/>
        <family val="3"/>
        <charset val="134"/>
      </rPr>
      <t>5</t>
    </r>
    <r>
      <rPr>
        <sz val="36"/>
        <color theme="1"/>
        <rFont val="华康俪金黑W8"/>
        <family val="3"/>
        <charset val="134"/>
      </rPr>
      <t>月库存管理统计表</t>
    </r>
  </si>
  <si>
    <t>注意：在“本月入库数”和“本月出库数”中输入库存值，以计算当前库存数。</t>
  </si>
  <si>
    <t>盘点时间</t>
  </si>
  <si>
    <t>日</t>
  </si>
  <si>
    <t>仓库管理员</t>
  </si>
  <si>
    <t>成本基数</t>
  </si>
  <si>
    <t>库存代码</t>
  </si>
  <si>
    <t>名称</t>
  </si>
  <si>
    <t>上月结转</t>
  </si>
  <si>
    <t>本月入库</t>
  </si>
  <si>
    <t>本月出库</t>
  </si>
  <si>
    <t>当前数目</t>
  </si>
  <si>
    <t>标准库存量</t>
  </si>
  <si>
    <t>溢短</t>
  </si>
  <si>
    <t>单价</t>
  </si>
  <si>
    <t>成本</t>
  </si>
  <si>
    <t>库存金额</t>
  </si>
  <si>
    <t>0440-01</t>
  </si>
  <si>
    <t>0440-02</t>
  </si>
  <si>
    <t>0440-03</t>
  </si>
  <si>
    <t>0440-04</t>
  </si>
  <si>
    <t>0440-05</t>
  </si>
  <si>
    <t>0440-06</t>
  </si>
  <si>
    <t>0440-07</t>
  </si>
  <si>
    <t>0440-08</t>
  </si>
  <si>
    <t>0440-09</t>
  </si>
  <si>
    <t>0440-10</t>
  </si>
  <si>
    <t>0440-11</t>
  </si>
  <si>
    <t>0440-12</t>
  </si>
  <si>
    <t>0440-13</t>
  </si>
  <si>
    <t>0440-14</t>
  </si>
  <si>
    <t>0440-15</t>
  </si>
  <si>
    <t>0440-16</t>
  </si>
  <si>
    <t>0440-17</t>
  </si>
  <si>
    <t>0440-18</t>
  </si>
  <si>
    <t>0440-19</t>
  </si>
  <si>
    <t>0440-20</t>
  </si>
  <si>
    <t>0440-21</t>
  </si>
  <si>
    <t>0440-22</t>
  </si>
  <si>
    <t>0440-23</t>
  </si>
  <si>
    <t>0440-24</t>
  </si>
  <si>
    <t>0440-25</t>
  </si>
  <si>
    <t>0440-26</t>
  </si>
  <si>
    <t>0440-27</t>
  </si>
  <si>
    <t>0440-28</t>
  </si>
  <si>
    <t>0440-29</t>
  </si>
  <si>
    <t>0440-30</t>
  </si>
  <si>
    <t>0440-31</t>
  </si>
  <si>
    <t>0440-32</t>
  </si>
  <si>
    <t>0440-33</t>
  </si>
  <si>
    <t>0440-34</t>
  </si>
  <si>
    <t>0440-35</t>
  </si>
  <si>
    <t>XX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</si>
</sst>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;[Red]\-0\ "/>
  </numFmts>
  <fonts count="9">
    <font>
      <sz val="12"/>
      <name val="宋体"/>
      <charset val="134"/>
    </font>
    <font>
      <u/>
      <sz val="36"/>
      <color theme="1"/>
      <name val="华康俪金黑W8"/>
      <family val="3"/>
      <charset val="134"/>
    </font>
    <font>
      <sz val="36"/>
      <color theme="1"/>
      <name val="华康俪金黑W8"/>
      <family val="3"/>
      <charset val="134"/>
    </font>
    <font>
      <sz val="10"/>
      <name val="华康宋体W7"/>
      <family val="3"/>
      <charset val="134"/>
    </font>
    <font>
      <sz val="12"/>
      <name val="华康宋体W7"/>
      <family val="3"/>
      <charset val="134"/>
    </font>
    <font>
      <sz val="12"/>
      <name val="华文细黑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6" borderId="1">
      <alignment horizontal="center" vertical="center"/>
    </xf>
    <xf numFmtId="178" fontId="6" fillId="0" borderId="1">
      <alignment horizontal="center" vertical="center"/>
    </xf>
    <xf numFmtId="40" fontId="6" fillId="0" borderId="1">
      <alignment vertical="center"/>
    </xf>
    <xf numFmtId="0" fontId="6" fillId="7" borderId="1">
      <alignment horizontal="center" vertical="center"/>
    </xf>
  </cellStyleXfs>
  <cellXfs count="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2" borderId="1" xfId="5" applyFont="1" applyFill="1">
      <alignment horizontal="center" vertical="center"/>
    </xf>
    <xf numFmtId="178" fontId="4" fillId="0" borderId="1" xfId="3" applyFont="1">
      <alignment horizontal="center" vertical="center"/>
    </xf>
    <xf numFmtId="178" fontId="4" fillId="0" borderId="1" xfId="3" applyFont="1">
      <alignment horizontal="center" vertical="center"/>
    </xf>
    <xf numFmtId="0" fontId="4" fillId="0" borderId="0" xfId="0" applyFont="1">
      <alignment vertical="center"/>
    </xf>
    <xf numFmtId="0" fontId="4" fillId="3" borderId="1" xfId="2" applyFont="1" applyFill="1">
      <alignment horizontal="center" vertical="center"/>
    </xf>
    <xf numFmtId="178" fontId="4" fillId="4" borderId="1" xfId="3" applyFont="1" applyFill="1">
      <alignment horizontal="center" vertical="center"/>
    </xf>
    <xf numFmtId="178" fontId="4" fillId="5" borderId="1" xfId="3" applyFont="1" applyFill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3" borderId="2" xfId="2" applyFont="1" applyFill="1" applyBorder="1">
      <alignment horizontal="center" vertical="center"/>
    </xf>
    <xf numFmtId="0" fontId="4" fillId="3" borderId="3" xfId="2" applyFont="1" applyFill="1" applyBorder="1">
      <alignment horizontal="center" vertical="center"/>
    </xf>
    <xf numFmtId="0" fontId="4" fillId="3" borderId="4" xfId="2" applyFont="1" applyFill="1" applyBorder="1">
      <alignment horizontal="center" vertical="center"/>
    </xf>
    <xf numFmtId="40" fontId="4" fillId="0" borderId="5" xfId="4" applyFont="1" applyBorder="1">
      <alignment vertical="center"/>
    </xf>
    <xf numFmtId="40" fontId="4" fillId="0" borderId="6" xfId="4" applyFont="1" applyBorder="1">
      <alignment vertical="center"/>
    </xf>
    <xf numFmtId="40" fontId="4" fillId="0" borderId="7" xfId="4" applyFont="1" applyBorder="1">
      <alignment vertical="center"/>
    </xf>
    <xf numFmtId="40" fontId="4" fillId="0" borderId="5" xfId="4" applyNumberFormat="1" applyFont="1" applyBorder="1">
      <alignment vertical="center"/>
    </xf>
    <xf numFmtId="40" fontId="4" fillId="0" borderId="6" xfId="4" applyNumberFormat="1" applyFont="1" applyBorder="1">
      <alignment vertical="center"/>
    </xf>
    <xf numFmtId="40" fontId="4" fillId="0" borderId="7" xfId="4" applyNumberFormat="1" applyFont="1" applyBorder="1">
      <alignment vertical="center"/>
    </xf>
    <xf numFmtId="40" fontId="4" fillId="0" borderId="8" xfId="4" applyNumberFormat="1" applyFont="1" applyBorder="1">
      <alignment vertical="center"/>
    </xf>
    <xf numFmtId="40" fontId="4" fillId="0" borderId="9" xfId="4" applyNumberFormat="1" applyFont="1" applyBorder="1">
      <alignment vertical="center"/>
    </xf>
    <xf numFmtId="40" fontId="4" fillId="0" borderId="10" xfId="4" applyNumberFormat="1" applyFont="1" applyBorder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</cellXfs>
  <cellStyles count="6">
    <cellStyle name="百分比" xfId="1" builtinId="5"/>
    <cellStyle name="表头字段1" xfId="2"/>
    <cellStyle name="常规" xfId="0" builtinId="0"/>
    <cellStyle name="内容1" xfId="3"/>
    <cellStyle name="内容2" xfId="4"/>
    <cellStyle name="字段0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D9D9D9"/>
      <color rgb="FFFFFFFF"/>
      <color rgb="FF00B0F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workbookViewId="0">
      <selection activeCell="H3" sqref="H3"/>
    </sheetView>
  </sheetViews>
  <sheetFormatPr defaultColWidth="9" defaultRowHeight="14.25"/>
  <cols>
    <col min="2" max="2" width="20.625" customWidth="1"/>
    <col min="7" max="7" width="11" customWidth="1"/>
    <col min="9" max="9" width="2.625" customWidth="1"/>
    <col min="10" max="11" width="9.5"/>
    <col min="12" max="12" width="11.625"/>
  </cols>
  <sheetData>
    <row r="1" spans="1:12" ht="51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1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4.25" customHeight="1">
      <c r="A3" s="2" t="s">
        <v>2</v>
      </c>
      <c r="B3" s="3">
        <f ca="1">DAY(TODAY())</f>
        <v>28</v>
      </c>
      <c r="C3" s="4" t="s">
        <v>3</v>
      </c>
      <c r="D3" s="5"/>
      <c r="E3" s="5"/>
      <c r="F3" s="5"/>
      <c r="G3" s="2" t="s">
        <v>4</v>
      </c>
      <c r="H3" s="4" t="s">
        <v>52</v>
      </c>
      <c r="I3" s="5"/>
      <c r="J3" s="5"/>
      <c r="K3" s="2" t="s">
        <v>5</v>
      </c>
      <c r="L3" s="9">
        <v>0.7</v>
      </c>
    </row>
    <row r="4" spans="1:12" s="1" customFormat="1" ht="24" customHeight="1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10"/>
      <c r="J4" s="11" t="s">
        <v>14</v>
      </c>
      <c r="K4" s="12" t="s">
        <v>15</v>
      </c>
      <c r="L4" s="13" t="s">
        <v>16</v>
      </c>
    </row>
    <row r="5" spans="1:12" ht="20.100000000000001" customHeight="1">
      <c r="A5" s="4" t="s">
        <v>17</v>
      </c>
      <c r="B5" s="3"/>
      <c r="C5" s="3">
        <v>365</v>
      </c>
      <c r="D5" s="7">
        <v>135</v>
      </c>
      <c r="E5" s="7">
        <v>197</v>
      </c>
      <c r="F5" s="3">
        <f>C5+D5-E5</f>
        <v>303</v>
      </c>
      <c r="G5" s="8">
        <v>300</v>
      </c>
      <c r="H5" s="3">
        <f>F5-G5</f>
        <v>3</v>
      </c>
      <c r="I5" s="5"/>
      <c r="J5" s="14">
        <v>1000</v>
      </c>
      <c r="K5" s="15">
        <f>J5*$L$3</f>
        <v>700</v>
      </c>
      <c r="L5" s="16">
        <f>K5*F5</f>
        <v>212100</v>
      </c>
    </row>
    <row r="6" spans="1:12" ht="20.100000000000001" customHeight="1">
      <c r="A6" s="4" t="s">
        <v>18</v>
      </c>
      <c r="B6" s="3"/>
      <c r="C6" s="3">
        <v>351</v>
      </c>
      <c r="D6" s="7">
        <v>165</v>
      </c>
      <c r="E6" s="7">
        <v>102</v>
      </c>
      <c r="F6" s="3">
        <f t="shared" ref="F6:F39" si="0">C6+D6-E6</f>
        <v>414</v>
      </c>
      <c r="G6" s="8">
        <v>300</v>
      </c>
      <c r="H6" s="3">
        <f t="shared" ref="H6:H39" si="1">F6-G6</f>
        <v>114</v>
      </c>
      <c r="I6" s="5"/>
      <c r="J6" s="14">
        <v>28</v>
      </c>
      <c r="K6" s="15">
        <f t="shared" ref="K6:K39" si="2">J6*$L$3</f>
        <v>19.599999999999998</v>
      </c>
      <c r="L6" s="16">
        <f t="shared" ref="L6:L39" si="3">K6*F6</f>
        <v>8114.3999999999987</v>
      </c>
    </row>
    <row r="7" spans="1:12" ht="20.100000000000001" customHeight="1">
      <c r="A7" s="4" t="s">
        <v>19</v>
      </c>
      <c r="B7" s="3"/>
      <c r="C7" s="3">
        <v>556</v>
      </c>
      <c r="D7" s="7">
        <v>245</v>
      </c>
      <c r="E7" s="7">
        <v>218</v>
      </c>
      <c r="F7" s="3">
        <f t="shared" si="0"/>
        <v>583</v>
      </c>
      <c r="G7" s="8">
        <v>300</v>
      </c>
      <c r="H7" s="3">
        <f t="shared" si="1"/>
        <v>283</v>
      </c>
      <c r="I7" s="5"/>
      <c r="J7" s="14">
        <v>170</v>
      </c>
      <c r="K7" s="15">
        <f t="shared" si="2"/>
        <v>118.99999999999999</v>
      </c>
      <c r="L7" s="16">
        <f t="shared" si="3"/>
        <v>69376.999999999985</v>
      </c>
    </row>
    <row r="8" spans="1:12" ht="20.100000000000001" customHeight="1">
      <c r="A8" s="4" t="s">
        <v>20</v>
      </c>
      <c r="B8" s="3"/>
      <c r="C8" s="3">
        <v>138</v>
      </c>
      <c r="D8" s="7">
        <v>120</v>
      </c>
      <c r="E8" s="7">
        <v>25</v>
      </c>
      <c r="F8" s="3">
        <f t="shared" si="0"/>
        <v>233</v>
      </c>
      <c r="G8" s="8">
        <v>300</v>
      </c>
      <c r="H8" s="3">
        <f t="shared" si="1"/>
        <v>-67</v>
      </c>
      <c r="I8" s="5"/>
      <c r="J8" s="14">
        <v>123</v>
      </c>
      <c r="K8" s="15">
        <f t="shared" si="2"/>
        <v>86.1</v>
      </c>
      <c r="L8" s="16">
        <f t="shared" si="3"/>
        <v>20061.3</v>
      </c>
    </row>
    <row r="9" spans="1:12" ht="20.100000000000001" customHeight="1">
      <c r="A9" s="4" t="s">
        <v>21</v>
      </c>
      <c r="B9" s="3"/>
      <c r="C9" s="3">
        <v>563</v>
      </c>
      <c r="D9" s="7">
        <v>344</v>
      </c>
      <c r="E9" s="7">
        <v>235</v>
      </c>
      <c r="F9" s="3">
        <f t="shared" si="0"/>
        <v>672</v>
      </c>
      <c r="G9" s="8">
        <v>300</v>
      </c>
      <c r="H9" s="3">
        <f t="shared" si="1"/>
        <v>372</v>
      </c>
      <c r="I9" s="5"/>
      <c r="J9" s="14">
        <v>855</v>
      </c>
      <c r="K9" s="15">
        <f t="shared" si="2"/>
        <v>598.5</v>
      </c>
      <c r="L9" s="16">
        <f t="shared" si="3"/>
        <v>402192</v>
      </c>
    </row>
    <row r="10" spans="1:12" ht="20.100000000000001" customHeight="1">
      <c r="A10" s="4" t="s">
        <v>22</v>
      </c>
      <c r="B10" s="3"/>
      <c r="C10" s="3">
        <v>125</v>
      </c>
      <c r="D10" s="7">
        <v>326</v>
      </c>
      <c r="E10" s="7">
        <v>56</v>
      </c>
      <c r="F10" s="3">
        <f t="shared" si="0"/>
        <v>395</v>
      </c>
      <c r="G10" s="8">
        <v>300</v>
      </c>
      <c r="H10" s="3">
        <f t="shared" si="1"/>
        <v>95</v>
      </c>
      <c r="I10" s="5"/>
      <c r="J10" s="14">
        <v>405</v>
      </c>
      <c r="K10" s="15">
        <f t="shared" si="2"/>
        <v>283.5</v>
      </c>
      <c r="L10" s="16">
        <f t="shared" si="3"/>
        <v>111982.5</v>
      </c>
    </row>
    <row r="11" spans="1:12" ht="20.100000000000001" customHeight="1">
      <c r="A11" s="4" t="s">
        <v>23</v>
      </c>
      <c r="B11" s="3"/>
      <c r="C11" s="3">
        <v>154</v>
      </c>
      <c r="D11" s="7">
        <v>321</v>
      </c>
      <c r="E11" s="7">
        <v>35</v>
      </c>
      <c r="F11" s="3">
        <f t="shared" si="0"/>
        <v>440</v>
      </c>
      <c r="G11" s="8">
        <v>300</v>
      </c>
      <c r="H11" s="3">
        <f t="shared" si="1"/>
        <v>140</v>
      </c>
      <c r="I11" s="5"/>
      <c r="J11" s="14">
        <v>12</v>
      </c>
      <c r="K11" s="15">
        <f t="shared" si="2"/>
        <v>8.3999999999999986</v>
      </c>
      <c r="L11" s="16">
        <f t="shared" si="3"/>
        <v>3695.9999999999995</v>
      </c>
    </row>
    <row r="12" spans="1:12" ht="20.100000000000001" customHeight="1">
      <c r="A12" s="4" t="s">
        <v>24</v>
      </c>
      <c r="B12" s="3"/>
      <c r="C12" s="3">
        <v>232</v>
      </c>
      <c r="D12" s="7">
        <v>254</v>
      </c>
      <c r="E12" s="7">
        <v>121</v>
      </c>
      <c r="F12" s="3">
        <f t="shared" si="0"/>
        <v>365</v>
      </c>
      <c r="G12" s="8">
        <v>300</v>
      </c>
      <c r="H12" s="3">
        <f t="shared" si="1"/>
        <v>65</v>
      </c>
      <c r="I12" s="5"/>
      <c r="J12" s="14">
        <v>27</v>
      </c>
      <c r="K12" s="15">
        <f t="shared" si="2"/>
        <v>18.899999999999999</v>
      </c>
      <c r="L12" s="16">
        <f t="shared" si="3"/>
        <v>6898.4999999999991</v>
      </c>
    </row>
    <row r="13" spans="1:12" ht="20.100000000000001" customHeight="1">
      <c r="A13" s="4" t="s">
        <v>25</v>
      </c>
      <c r="B13" s="3"/>
      <c r="C13" s="3">
        <v>265</v>
      </c>
      <c r="D13" s="7">
        <v>265</v>
      </c>
      <c r="E13" s="7">
        <v>130</v>
      </c>
      <c r="F13" s="3">
        <f t="shared" si="0"/>
        <v>400</v>
      </c>
      <c r="G13" s="8">
        <v>300</v>
      </c>
      <c r="H13" s="3">
        <f t="shared" si="1"/>
        <v>100</v>
      </c>
      <c r="I13" s="5"/>
      <c r="J13" s="14">
        <v>65</v>
      </c>
      <c r="K13" s="15">
        <f t="shared" si="2"/>
        <v>45.5</v>
      </c>
      <c r="L13" s="16">
        <f t="shared" si="3"/>
        <v>18200</v>
      </c>
    </row>
    <row r="14" spans="1:12" ht="20.100000000000001" customHeight="1">
      <c r="A14" s="4" t="s">
        <v>26</v>
      </c>
      <c r="B14" s="3"/>
      <c r="C14" s="3">
        <v>545</v>
      </c>
      <c r="D14" s="7">
        <v>235</v>
      </c>
      <c r="E14" s="7">
        <v>265</v>
      </c>
      <c r="F14" s="3">
        <f t="shared" si="0"/>
        <v>515</v>
      </c>
      <c r="G14" s="8">
        <v>300</v>
      </c>
      <c r="H14" s="3">
        <f t="shared" si="1"/>
        <v>215</v>
      </c>
      <c r="I14" s="5"/>
      <c r="J14" s="14">
        <v>51</v>
      </c>
      <c r="K14" s="15">
        <f t="shared" si="2"/>
        <v>35.699999999999996</v>
      </c>
      <c r="L14" s="16">
        <f t="shared" si="3"/>
        <v>18385.499999999996</v>
      </c>
    </row>
    <row r="15" spans="1:12" ht="20.100000000000001" customHeight="1">
      <c r="A15" s="4" t="s">
        <v>27</v>
      </c>
      <c r="B15" s="3"/>
      <c r="C15" s="3">
        <v>356</v>
      </c>
      <c r="D15" s="7">
        <v>355</v>
      </c>
      <c r="E15" s="7">
        <v>62</v>
      </c>
      <c r="F15" s="3">
        <f t="shared" si="0"/>
        <v>649</v>
      </c>
      <c r="G15" s="8">
        <v>300</v>
      </c>
      <c r="H15" s="3">
        <f t="shared" si="1"/>
        <v>349</v>
      </c>
      <c r="I15" s="5"/>
      <c r="J15" s="14">
        <v>60</v>
      </c>
      <c r="K15" s="15">
        <f t="shared" si="2"/>
        <v>42</v>
      </c>
      <c r="L15" s="16">
        <f t="shared" si="3"/>
        <v>27258</v>
      </c>
    </row>
    <row r="16" spans="1:12" ht="20.100000000000001" customHeight="1">
      <c r="A16" s="4" t="s">
        <v>28</v>
      </c>
      <c r="B16" s="3"/>
      <c r="C16" s="3">
        <v>156</v>
      </c>
      <c r="D16" s="7">
        <v>136</v>
      </c>
      <c r="E16" s="7">
        <v>42</v>
      </c>
      <c r="F16" s="3">
        <f t="shared" si="0"/>
        <v>250</v>
      </c>
      <c r="G16" s="8">
        <v>300</v>
      </c>
      <c r="H16" s="3">
        <f t="shared" si="1"/>
        <v>-50</v>
      </c>
      <c r="I16" s="5"/>
      <c r="J16" s="14">
        <v>75</v>
      </c>
      <c r="K16" s="15">
        <f t="shared" si="2"/>
        <v>52.5</v>
      </c>
      <c r="L16" s="16">
        <f t="shared" si="3"/>
        <v>13125</v>
      </c>
    </row>
    <row r="17" spans="1:12" ht="20.100000000000001" customHeight="1">
      <c r="A17" s="4" t="s">
        <v>29</v>
      </c>
      <c r="B17" s="3"/>
      <c r="C17" s="3">
        <v>468</v>
      </c>
      <c r="D17" s="7">
        <v>698</v>
      </c>
      <c r="E17" s="7">
        <v>236</v>
      </c>
      <c r="F17" s="3">
        <f t="shared" si="0"/>
        <v>930</v>
      </c>
      <c r="G17" s="8">
        <v>300</v>
      </c>
      <c r="H17" s="3">
        <f t="shared" si="1"/>
        <v>630</v>
      </c>
      <c r="I17" s="5"/>
      <c r="J17" s="14">
        <v>300</v>
      </c>
      <c r="K17" s="15">
        <f t="shared" si="2"/>
        <v>210</v>
      </c>
      <c r="L17" s="16">
        <f t="shared" si="3"/>
        <v>195300</v>
      </c>
    </row>
    <row r="18" spans="1:12" ht="20.100000000000001" customHeight="1">
      <c r="A18" s="4" t="s">
        <v>30</v>
      </c>
      <c r="B18" s="3"/>
      <c r="C18" s="3">
        <v>497</v>
      </c>
      <c r="D18" s="7">
        <v>554</v>
      </c>
      <c r="E18" s="7">
        <v>210</v>
      </c>
      <c r="F18" s="3">
        <f t="shared" si="0"/>
        <v>841</v>
      </c>
      <c r="G18" s="8">
        <v>300</v>
      </c>
      <c r="H18" s="3">
        <f t="shared" si="1"/>
        <v>541</v>
      </c>
      <c r="I18" s="5"/>
      <c r="J18" s="14">
        <v>55</v>
      </c>
      <c r="K18" s="15">
        <f t="shared" si="2"/>
        <v>38.5</v>
      </c>
      <c r="L18" s="16">
        <f t="shared" si="3"/>
        <v>32378.5</v>
      </c>
    </row>
    <row r="19" spans="1:12" ht="20.100000000000001" customHeight="1">
      <c r="A19" s="4" t="s">
        <v>31</v>
      </c>
      <c r="B19" s="3"/>
      <c r="C19" s="3">
        <v>254</v>
      </c>
      <c r="D19" s="7">
        <v>654</v>
      </c>
      <c r="E19" s="7">
        <v>81</v>
      </c>
      <c r="F19" s="3">
        <f t="shared" si="0"/>
        <v>827</v>
      </c>
      <c r="G19" s="8">
        <v>300</v>
      </c>
      <c r="H19" s="3">
        <f t="shared" si="1"/>
        <v>527</v>
      </c>
      <c r="I19" s="5"/>
      <c r="J19" s="14">
        <v>165</v>
      </c>
      <c r="K19" s="15">
        <f t="shared" si="2"/>
        <v>115.49999999999999</v>
      </c>
      <c r="L19" s="16">
        <f t="shared" si="3"/>
        <v>95518.499999999985</v>
      </c>
    </row>
    <row r="20" spans="1:12" ht="20.100000000000001" customHeight="1">
      <c r="A20" s="4" t="s">
        <v>32</v>
      </c>
      <c r="B20" s="3"/>
      <c r="C20" s="3">
        <v>598</v>
      </c>
      <c r="D20" s="7">
        <v>344</v>
      </c>
      <c r="E20" s="7">
        <v>368</v>
      </c>
      <c r="F20" s="3">
        <f t="shared" si="0"/>
        <v>574</v>
      </c>
      <c r="G20" s="8">
        <v>300</v>
      </c>
      <c r="H20" s="3">
        <f t="shared" si="1"/>
        <v>274</v>
      </c>
      <c r="I20" s="5"/>
      <c r="J20" s="14">
        <v>303.8</v>
      </c>
      <c r="K20" s="15">
        <f t="shared" si="2"/>
        <v>212.66</v>
      </c>
      <c r="L20" s="16">
        <f t="shared" si="3"/>
        <v>122066.84</v>
      </c>
    </row>
    <row r="21" spans="1:12" ht="20.100000000000001" customHeight="1">
      <c r="A21" s="4" t="s">
        <v>33</v>
      </c>
      <c r="B21" s="3"/>
      <c r="C21" s="3">
        <v>564</v>
      </c>
      <c r="D21" s="7">
        <v>345</v>
      </c>
      <c r="E21" s="7">
        <v>236</v>
      </c>
      <c r="F21" s="3">
        <f t="shared" si="0"/>
        <v>673</v>
      </c>
      <c r="G21" s="8">
        <v>300</v>
      </c>
      <c r="H21" s="3">
        <f t="shared" si="1"/>
        <v>373</v>
      </c>
      <c r="I21" s="5"/>
      <c r="J21" s="14">
        <v>218.4</v>
      </c>
      <c r="K21" s="15">
        <f t="shared" si="2"/>
        <v>152.88</v>
      </c>
      <c r="L21" s="16">
        <f t="shared" si="3"/>
        <v>102888.23999999999</v>
      </c>
    </row>
    <row r="22" spans="1:12" ht="20.100000000000001" customHeight="1">
      <c r="A22" s="4" t="s">
        <v>34</v>
      </c>
      <c r="B22" s="3"/>
      <c r="C22" s="3">
        <v>235</v>
      </c>
      <c r="D22" s="7">
        <v>246</v>
      </c>
      <c r="E22" s="7">
        <v>162</v>
      </c>
      <c r="F22" s="3">
        <f t="shared" si="0"/>
        <v>319</v>
      </c>
      <c r="G22" s="8">
        <v>300</v>
      </c>
      <c r="H22" s="3">
        <f t="shared" si="1"/>
        <v>19</v>
      </c>
      <c r="I22" s="5"/>
      <c r="J22" s="14">
        <v>46.2</v>
      </c>
      <c r="K22" s="15">
        <f t="shared" si="2"/>
        <v>32.340000000000003</v>
      </c>
      <c r="L22" s="16">
        <f t="shared" si="3"/>
        <v>10316.460000000001</v>
      </c>
    </row>
    <row r="23" spans="1:12" ht="20.100000000000001" customHeight="1">
      <c r="A23" s="4" t="s">
        <v>35</v>
      </c>
      <c r="B23" s="3"/>
      <c r="C23" s="3">
        <v>598</v>
      </c>
      <c r="D23" s="7">
        <v>244</v>
      </c>
      <c r="E23" s="7">
        <v>501</v>
      </c>
      <c r="F23" s="3">
        <f t="shared" si="0"/>
        <v>341</v>
      </c>
      <c r="G23" s="8">
        <v>300</v>
      </c>
      <c r="H23" s="3">
        <f t="shared" si="1"/>
        <v>41</v>
      </c>
      <c r="I23" s="5"/>
      <c r="J23" s="14">
        <v>101</v>
      </c>
      <c r="K23" s="15">
        <f t="shared" si="2"/>
        <v>70.699999999999989</v>
      </c>
      <c r="L23" s="16">
        <f t="shared" si="3"/>
        <v>24108.699999999997</v>
      </c>
    </row>
    <row r="24" spans="1:12" ht="20.100000000000001" customHeight="1">
      <c r="A24" s="4" t="s">
        <v>36</v>
      </c>
      <c r="B24" s="3"/>
      <c r="C24" s="3">
        <v>356</v>
      </c>
      <c r="D24" s="7">
        <v>356</v>
      </c>
      <c r="E24" s="7">
        <v>103</v>
      </c>
      <c r="F24" s="3">
        <f t="shared" si="0"/>
        <v>609</v>
      </c>
      <c r="G24" s="8">
        <v>300</v>
      </c>
      <c r="H24" s="3">
        <f t="shared" si="1"/>
        <v>309</v>
      </c>
      <c r="I24" s="5"/>
      <c r="J24" s="14">
        <v>20</v>
      </c>
      <c r="K24" s="15">
        <f t="shared" si="2"/>
        <v>14</v>
      </c>
      <c r="L24" s="16">
        <f t="shared" si="3"/>
        <v>8526</v>
      </c>
    </row>
    <row r="25" spans="1:12" ht="20.100000000000001" customHeight="1">
      <c r="A25" s="4" t="s">
        <v>37</v>
      </c>
      <c r="B25" s="3"/>
      <c r="C25" s="3">
        <v>351</v>
      </c>
      <c r="D25" s="7">
        <v>254</v>
      </c>
      <c r="E25" s="7">
        <v>301</v>
      </c>
      <c r="F25" s="3">
        <f t="shared" si="0"/>
        <v>304</v>
      </c>
      <c r="G25" s="8">
        <v>300</v>
      </c>
      <c r="H25" s="3">
        <f t="shared" si="1"/>
        <v>4</v>
      </c>
      <c r="I25" s="5"/>
      <c r="J25" s="14">
        <v>402</v>
      </c>
      <c r="K25" s="15">
        <f t="shared" si="2"/>
        <v>281.39999999999998</v>
      </c>
      <c r="L25" s="16">
        <f t="shared" si="3"/>
        <v>85545.599999999991</v>
      </c>
    </row>
    <row r="26" spans="1:12" ht="20.100000000000001" customHeight="1">
      <c r="A26" s="4" t="s">
        <v>38</v>
      </c>
      <c r="B26" s="3"/>
      <c r="C26" s="3">
        <v>168</v>
      </c>
      <c r="D26" s="7">
        <v>544</v>
      </c>
      <c r="E26" s="7">
        <v>105</v>
      </c>
      <c r="F26" s="3">
        <f t="shared" si="0"/>
        <v>607</v>
      </c>
      <c r="G26" s="8">
        <v>300</v>
      </c>
      <c r="H26" s="3">
        <f t="shared" si="1"/>
        <v>307</v>
      </c>
      <c r="I26" s="5"/>
      <c r="J26" s="14">
        <v>325</v>
      </c>
      <c r="K26" s="15">
        <f t="shared" si="2"/>
        <v>227.49999999999997</v>
      </c>
      <c r="L26" s="16">
        <f t="shared" si="3"/>
        <v>138092.49999999997</v>
      </c>
    </row>
    <row r="27" spans="1:12" ht="20.100000000000001" customHeight="1">
      <c r="A27" s="4" t="s">
        <v>39</v>
      </c>
      <c r="B27" s="3"/>
      <c r="C27" s="3">
        <v>689</v>
      </c>
      <c r="D27" s="7">
        <v>266</v>
      </c>
      <c r="E27" s="7">
        <v>436</v>
      </c>
      <c r="F27" s="3">
        <f t="shared" si="0"/>
        <v>519</v>
      </c>
      <c r="G27" s="8">
        <v>300</v>
      </c>
      <c r="H27" s="3">
        <f t="shared" si="1"/>
        <v>219</v>
      </c>
      <c r="I27" s="5"/>
      <c r="J27" s="14">
        <v>194</v>
      </c>
      <c r="K27" s="15">
        <f t="shared" si="2"/>
        <v>135.79999999999998</v>
      </c>
      <c r="L27" s="16">
        <f t="shared" si="3"/>
        <v>70480.2</v>
      </c>
    </row>
    <row r="28" spans="1:12" ht="20.100000000000001" customHeight="1">
      <c r="A28" s="4" t="s">
        <v>40</v>
      </c>
      <c r="B28" s="3"/>
      <c r="C28" s="3">
        <v>124</v>
      </c>
      <c r="D28" s="7">
        <v>545</v>
      </c>
      <c r="E28" s="7">
        <v>91</v>
      </c>
      <c r="F28" s="3">
        <f t="shared" si="0"/>
        <v>578</v>
      </c>
      <c r="G28" s="8">
        <v>300</v>
      </c>
      <c r="H28" s="3">
        <f t="shared" si="1"/>
        <v>278</v>
      </c>
      <c r="I28" s="5"/>
      <c r="J28" s="14">
        <v>357</v>
      </c>
      <c r="K28" s="15">
        <f t="shared" si="2"/>
        <v>249.89999999999998</v>
      </c>
      <c r="L28" s="16">
        <f t="shared" si="3"/>
        <v>144442.19999999998</v>
      </c>
    </row>
    <row r="29" spans="1:12" ht="20.100000000000001" customHeight="1">
      <c r="A29" s="4" t="s">
        <v>41</v>
      </c>
      <c r="B29" s="3"/>
      <c r="C29" s="3">
        <v>455</v>
      </c>
      <c r="D29" s="7">
        <v>246</v>
      </c>
      <c r="E29" s="7">
        <v>268</v>
      </c>
      <c r="F29" s="3">
        <f t="shared" si="0"/>
        <v>433</v>
      </c>
      <c r="G29" s="8">
        <v>300</v>
      </c>
      <c r="H29" s="3">
        <f t="shared" si="1"/>
        <v>133</v>
      </c>
      <c r="I29" s="5"/>
      <c r="J29" s="14">
        <v>342</v>
      </c>
      <c r="K29" s="15">
        <f t="shared" si="2"/>
        <v>239.39999999999998</v>
      </c>
      <c r="L29" s="16">
        <f t="shared" si="3"/>
        <v>103660.2</v>
      </c>
    </row>
    <row r="30" spans="1:12" ht="20.100000000000001" customHeight="1">
      <c r="A30" s="4" t="s">
        <v>42</v>
      </c>
      <c r="B30" s="3"/>
      <c r="C30" s="3">
        <v>574</v>
      </c>
      <c r="D30" s="7">
        <v>240</v>
      </c>
      <c r="E30" s="7">
        <v>364</v>
      </c>
      <c r="F30" s="3">
        <f t="shared" si="0"/>
        <v>450</v>
      </c>
      <c r="G30" s="8">
        <v>300</v>
      </c>
      <c r="H30" s="3">
        <f t="shared" si="1"/>
        <v>150</v>
      </c>
      <c r="I30" s="5"/>
      <c r="J30" s="14">
        <v>490</v>
      </c>
      <c r="K30" s="15">
        <f t="shared" si="2"/>
        <v>343</v>
      </c>
      <c r="L30" s="16">
        <f t="shared" si="3"/>
        <v>154350</v>
      </c>
    </row>
    <row r="31" spans="1:12" ht="20.100000000000001" customHeight="1">
      <c r="A31" s="4" t="s">
        <v>43</v>
      </c>
      <c r="B31" s="3"/>
      <c r="C31" s="3">
        <v>454</v>
      </c>
      <c r="D31" s="7">
        <v>644</v>
      </c>
      <c r="E31" s="7">
        <v>120</v>
      </c>
      <c r="F31" s="3">
        <f t="shared" si="0"/>
        <v>978</v>
      </c>
      <c r="G31" s="8">
        <v>300</v>
      </c>
      <c r="H31" s="3">
        <f t="shared" si="1"/>
        <v>678</v>
      </c>
      <c r="I31" s="5"/>
      <c r="J31" s="14">
        <v>334</v>
      </c>
      <c r="K31" s="15">
        <f t="shared" si="2"/>
        <v>233.79999999999998</v>
      </c>
      <c r="L31" s="16">
        <f t="shared" si="3"/>
        <v>228656.4</v>
      </c>
    </row>
    <row r="32" spans="1:12" ht="20.100000000000001" customHeight="1">
      <c r="A32" s="4" t="s">
        <v>44</v>
      </c>
      <c r="B32" s="3"/>
      <c r="C32" s="3">
        <v>157</v>
      </c>
      <c r="D32" s="7">
        <v>165</v>
      </c>
      <c r="E32" s="7">
        <v>68</v>
      </c>
      <c r="F32" s="3">
        <f t="shared" si="0"/>
        <v>254</v>
      </c>
      <c r="G32" s="8">
        <v>300</v>
      </c>
      <c r="H32" s="3">
        <f t="shared" si="1"/>
        <v>-46</v>
      </c>
      <c r="I32" s="5"/>
      <c r="J32" s="14">
        <v>195</v>
      </c>
      <c r="K32" s="15">
        <f t="shared" si="2"/>
        <v>136.5</v>
      </c>
      <c r="L32" s="16">
        <f t="shared" si="3"/>
        <v>34671</v>
      </c>
    </row>
    <row r="33" spans="1:12" ht="20.100000000000001" customHeight="1">
      <c r="A33" s="4" t="s">
        <v>45</v>
      </c>
      <c r="B33" s="3"/>
      <c r="C33" s="3">
        <v>454</v>
      </c>
      <c r="D33" s="7">
        <v>231</v>
      </c>
      <c r="E33" s="7">
        <v>310</v>
      </c>
      <c r="F33" s="3">
        <f t="shared" si="0"/>
        <v>375</v>
      </c>
      <c r="G33" s="8">
        <v>300</v>
      </c>
      <c r="H33" s="3">
        <f t="shared" si="1"/>
        <v>75</v>
      </c>
      <c r="I33" s="5"/>
      <c r="J33" s="14">
        <v>312</v>
      </c>
      <c r="K33" s="15">
        <f t="shared" si="2"/>
        <v>218.39999999999998</v>
      </c>
      <c r="L33" s="16">
        <f t="shared" si="3"/>
        <v>81899.999999999985</v>
      </c>
    </row>
    <row r="34" spans="1:12" ht="20.100000000000001" customHeight="1">
      <c r="A34" s="4" t="s">
        <v>46</v>
      </c>
      <c r="B34" s="3"/>
      <c r="C34" s="3">
        <v>431</v>
      </c>
      <c r="D34" s="7">
        <v>55</v>
      </c>
      <c r="E34" s="7">
        <v>203</v>
      </c>
      <c r="F34" s="3">
        <f t="shared" si="0"/>
        <v>283</v>
      </c>
      <c r="G34" s="8">
        <v>300</v>
      </c>
      <c r="H34" s="3">
        <f t="shared" si="1"/>
        <v>-17</v>
      </c>
      <c r="I34" s="5"/>
      <c r="J34" s="14">
        <v>217</v>
      </c>
      <c r="K34" s="15">
        <f t="shared" si="2"/>
        <v>151.89999999999998</v>
      </c>
      <c r="L34" s="16">
        <f t="shared" si="3"/>
        <v>42987.7</v>
      </c>
    </row>
    <row r="35" spans="1:12" ht="20.100000000000001" customHeight="1">
      <c r="A35" s="4" t="s">
        <v>47</v>
      </c>
      <c r="B35" s="3"/>
      <c r="C35" s="3">
        <v>384</v>
      </c>
      <c r="D35" s="7">
        <v>445</v>
      </c>
      <c r="E35" s="7">
        <v>193</v>
      </c>
      <c r="F35" s="3">
        <f t="shared" si="0"/>
        <v>636</v>
      </c>
      <c r="G35" s="8">
        <v>300</v>
      </c>
      <c r="H35" s="3">
        <f t="shared" si="1"/>
        <v>336</v>
      </c>
      <c r="I35" s="5"/>
      <c r="J35" s="14">
        <v>9</v>
      </c>
      <c r="K35" s="15">
        <f t="shared" si="2"/>
        <v>6.3</v>
      </c>
      <c r="L35" s="16">
        <f t="shared" si="3"/>
        <v>4006.7999999999997</v>
      </c>
    </row>
    <row r="36" spans="1:12" ht="20.100000000000001" customHeight="1">
      <c r="A36" s="4" t="s">
        <v>48</v>
      </c>
      <c r="B36" s="3"/>
      <c r="C36" s="3">
        <v>346</v>
      </c>
      <c r="D36" s="7">
        <v>135</v>
      </c>
      <c r="E36" s="7">
        <v>106</v>
      </c>
      <c r="F36" s="3">
        <f t="shared" si="0"/>
        <v>375</v>
      </c>
      <c r="G36" s="8">
        <v>300</v>
      </c>
      <c r="H36" s="3">
        <f t="shared" si="1"/>
        <v>75</v>
      </c>
      <c r="I36" s="5"/>
      <c r="J36" s="14">
        <v>456</v>
      </c>
      <c r="K36" s="15">
        <f t="shared" si="2"/>
        <v>319.2</v>
      </c>
      <c r="L36" s="16">
        <f t="shared" si="3"/>
        <v>119700</v>
      </c>
    </row>
    <row r="37" spans="1:12" ht="20.100000000000001" customHeight="1">
      <c r="A37" s="4" t="s">
        <v>49</v>
      </c>
      <c r="B37" s="3"/>
      <c r="C37" s="3">
        <v>256</v>
      </c>
      <c r="D37" s="7">
        <v>45</v>
      </c>
      <c r="E37" s="7">
        <v>84</v>
      </c>
      <c r="F37" s="3">
        <f t="shared" si="0"/>
        <v>217</v>
      </c>
      <c r="G37" s="8">
        <v>300</v>
      </c>
      <c r="H37" s="3">
        <f t="shared" si="1"/>
        <v>-83</v>
      </c>
      <c r="I37" s="5"/>
      <c r="J37" s="14">
        <v>424</v>
      </c>
      <c r="K37" s="15">
        <f t="shared" si="2"/>
        <v>296.79999999999995</v>
      </c>
      <c r="L37" s="16">
        <f t="shared" si="3"/>
        <v>64405.599999999991</v>
      </c>
    </row>
    <row r="38" spans="1:12" ht="20.100000000000001" customHeight="1">
      <c r="A38" s="4" t="s">
        <v>50</v>
      </c>
      <c r="B38" s="3"/>
      <c r="C38" s="3">
        <v>284</v>
      </c>
      <c r="D38" s="7">
        <v>105</v>
      </c>
      <c r="E38" s="7">
        <v>107</v>
      </c>
      <c r="F38" s="3">
        <f t="shared" si="0"/>
        <v>282</v>
      </c>
      <c r="G38" s="8">
        <v>300</v>
      </c>
      <c r="H38" s="3">
        <f t="shared" si="1"/>
        <v>-18</v>
      </c>
      <c r="I38" s="5"/>
      <c r="J38" s="17">
        <v>178</v>
      </c>
      <c r="K38" s="18">
        <f t="shared" si="2"/>
        <v>124.6</v>
      </c>
      <c r="L38" s="19">
        <f t="shared" si="3"/>
        <v>35137.199999999997</v>
      </c>
    </row>
    <row r="39" spans="1:12" ht="20.100000000000001" customHeight="1">
      <c r="A39" s="4" t="s">
        <v>51</v>
      </c>
      <c r="B39" s="3"/>
      <c r="C39" s="3">
        <v>267</v>
      </c>
      <c r="D39" s="7">
        <v>251</v>
      </c>
      <c r="E39" s="7">
        <v>93</v>
      </c>
      <c r="F39" s="3">
        <f t="shared" si="0"/>
        <v>425</v>
      </c>
      <c r="G39" s="8">
        <v>300</v>
      </c>
      <c r="H39" s="3">
        <f t="shared" si="1"/>
        <v>125</v>
      </c>
      <c r="I39" s="5"/>
      <c r="J39" s="20">
        <v>243</v>
      </c>
      <c r="K39" s="21">
        <f t="shared" si="2"/>
        <v>170.1</v>
      </c>
      <c r="L39" s="22">
        <f t="shared" si="3"/>
        <v>72292.5</v>
      </c>
    </row>
  </sheetData>
  <mergeCells count="2">
    <mergeCell ref="A1:L1"/>
    <mergeCell ref="A2:L2"/>
  </mergeCells>
  <phoneticPr fontId="8" type="noConversion"/>
  <pageMargins left="0.75" right="0.75" top="1" bottom="1" header="0.5" footer="0.5"/>
  <pageSetup paperSize="9" scale="68" orientation="portrait"/>
  <headerFooter scaleWithDoc="0"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2006-07-31T09:25:46Z</dcterms:created>
  <dcterms:modified xsi:type="dcterms:W3CDTF">2018-11-28T06:05:35Z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