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activeTab="1"/>
  </bookViews>
  <sheets>
    <sheet name="存货名称" sheetId="15" r:id="rId1"/>
    <sheet name="A" sheetId="1" r:id="rId2"/>
    <sheet name="B" sheetId="5" r:id="rId3"/>
    <sheet name="C" sheetId="6" r:id="rId4"/>
    <sheet name="D" sheetId="10" r:id="rId5"/>
    <sheet name="E" sheetId="11" r:id="rId6"/>
    <sheet name="F" sheetId="12" r:id="rId7"/>
    <sheet name="G" sheetId="13" r:id="rId8"/>
    <sheet name="H" sheetId="14" r:id="rId9"/>
    <sheet name="I" sheetId="7" r:id="rId10"/>
    <sheet name="J" sheetId="8" r:id="rId11"/>
    <sheet name="K" sheetId="9" r:id="rId12"/>
    <sheet name="L" sheetId="4" r:id="rId13"/>
  </sheets>
  <calcPr calcId="144525"/>
</workbook>
</file>

<file path=xl/sharedStrings.xml><?xml version="1.0" encoding="utf-8"?>
<sst xmlns="http://schemas.openxmlformats.org/spreadsheetml/2006/main" count="48" uniqueCount="36">
  <si>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</si>
  <si>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</si>
  <si>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</si>
  <si>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</si>
  <si>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</si>
  <si>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</si>
  <si>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</si>
  <si>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</si>
  <si>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</si>
  <si>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</si>
  <si>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</si>
  <si>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</si>
  <si>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返回</t>
  </si>
  <si>
    <t>计量单位:公斤</t>
  </si>
  <si>
    <t>2006年</t>
  </si>
  <si>
    <t>凭证编号</t>
  </si>
  <si>
    <t>摘要</t>
  </si>
  <si>
    <t>收入</t>
  </si>
  <si>
    <t>发出</t>
  </si>
  <si>
    <t>结存</t>
  </si>
  <si>
    <t>月</t>
  </si>
  <si>
    <t>日</t>
  </si>
  <si>
    <t>数量</t>
  </si>
  <si>
    <t>单价</t>
  </si>
  <si>
    <t>金额</t>
  </si>
  <si>
    <t>xx-1</t>
  </si>
  <si>
    <t>期初余额</t>
  </si>
  <si>
    <t>xx-2</t>
  </si>
  <si>
    <t>购入</t>
  </si>
  <si>
    <t>xx-3</t>
  </si>
  <si>
    <t>xx-4</t>
  </si>
  <si>
    <t>xx-5</t>
  </si>
  <si>
    <t>xx-6</t>
  </si>
  <si>
    <t>xx-7</t>
  </si>
  <si>
    <t>xx-8</t>
  </si>
  <si>
    <t>月末结余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</si>
</sst>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u/>
      <sz val="12"/>
      <color indexed="12"/>
      <name val="宋体"/>
      <charset val="134"/>
    </font>
    <font>
      <u/>
      <sz val="12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20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1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7" borderId="18" applyNumberFormat="0" applyAlignment="0" applyProtection="0">
      <alignment vertical="center"/>
    </xf>
    <xf numFmtId="0" fontId="7" fillId="7" borderId="13" applyNumberFormat="0" applyAlignment="0" applyProtection="0">
      <alignment vertical="center"/>
    </xf>
    <xf numFmtId="0" fontId="16" fillId="22" borderId="17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10" applyAlignment="1" applyProtection="1">
      <alignment vertical="center"/>
    </xf>
    <xf numFmtId="0" fontId="2" fillId="0" borderId="0" xfId="10" applyFont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10" applyFont="1" applyAlignment="1" applyProtection="1">
      <alignment horizontal="center" vertical="center"/>
    </xf>
    <xf numFmtId="0" fontId="1" fillId="0" borderId="0" xfId="10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"/>
  <sheetViews>
    <sheetView workbookViewId="0">
      <selection activeCell="A2" sqref="A2"/>
    </sheetView>
  </sheetViews>
  <sheetFormatPr defaultColWidth="9" defaultRowHeight="14.25" outlineLevelRow="2" outlineLevelCol="5"/>
  <cols>
    <col min="1" max="6" width="10.25" customWidth="1"/>
  </cols>
  <sheetData>
    <row r="2" ht="21" customHeight="1" spans="1:6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ht="24" customHeight="1" spans="1:6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</row>
  </sheetData>
  <hyperlinks>
    <hyperlink ref="A2" location="A!A1" display="A"/>
    <hyperlink ref="B2" location="B!A1" display="B"/>
    <hyperlink ref="C2" location="'C'!A1" display="C"/>
    <hyperlink ref="D2" location="D!A1" display="D"/>
    <hyperlink ref="E2" location="E!A1" display="E"/>
    <hyperlink ref="F2" location="F!A1" display="F"/>
    <hyperlink ref="A3" location="G!A1" display="G"/>
    <hyperlink ref="B3" location="H!A1" display="H"/>
    <hyperlink ref="C3" location="I!A1" display="I"/>
    <hyperlink ref="D3" location="J!A1" display="J"/>
    <hyperlink ref="E3" location="K!A1" display="K"/>
    <hyperlink ref="F3" location="L!A1" display="L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2" sqref="G32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4" sqref="G24:G25"/>
    </sheetView>
  </sheetViews>
  <sheetFormatPr defaultColWidth="9" defaultRowHeight="14.25"/>
  <cols>
    <col min="1" max="16384" width="9" style="1"/>
  </cols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F16" sqref="F16"/>
    </sheetView>
  </sheetViews>
  <sheetFormatPr defaultColWidth="9" defaultRowHeight="14.25"/>
  <cols>
    <col min="1" max="2" width="4.125" customWidth="1"/>
    <col min="3" max="3" width="5.125" customWidth="1"/>
    <col min="4" max="4" width="9.25" customWidth="1"/>
    <col min="5" max="6" width="5.75" customWidth="1"/>
    <col min="7" max="7" width="6.875" customWidth="1"/>
    <col min="8" max="9" width="5.75" customWidth="1"/>
    <col min="10" max="10" width="7.25" customWidth="1"/>
    <col min="11" max="11" width="5.375" customWidth="1"/>
    <col min="12" max="12" width="5.625" customWidth="1"/>
    <col min="13" max="13" width="7" customWidth="1"/>
  </cols>
  <sheetData>
    <row r="1" spans="1:13">
      <c r="A1" s="3" t="s">
        <v>12</v>
      </c>
      <c r="K1" s="12" t="s">
        <v>13</v>
      </c>
      <c r="L1" s="12"/>
      <c r="M1" s="12"/>
    </row>
    <row r="2" spans="1:13">
      <c r="A2" s="4" t="s">
        <v>14</v>
      </c>
      <c r="B2" s="5"/>
      <c r="C2" s="6" t="s">
        <v>15</v>
      </c>
      <c r="D2" s="5" t="s">
        <v>16</v>
      </c>
      <c r="E2" s="5" t="s">
        <v>17</v>
      </c>
      <c r="F2" s="5"/>
      <c r="G2" s="5"/>
      <c r="H2" s="5" t="s">
        <v>18</v>
      </c>
      <c r="I2" s="5"/>
      <c r="J2" s="5"/>
      <c r="K2" s="5" t="s">
        <v>19</v>
      </c>
      <c r="L2" s="5"/>
      <c r="M2" s="13"/>
    </row>
    <row r="3" spans="1:13">
      <c r="A3" s="7" t="s">
        <v>20</v>
      </c>
      <c r="B3" s="8" t="s">
        <v>21</v>
      </c>
      <c r="C3" s="9"/>
      <c r="D3" s="8"/>
      <c r="E3" s="8" t="s">
        <v>22</v>
      </c>
      <c r="F3" s="8" t="s">
        <v>23</v>
      </c>
      <c r="G3" s="8" t="s">
        <v>24</v>
      </c>
      <c r="H3" s="8" t="s">
        <v>22</v>
      </c>
      <c r="I3" s="8" t="s">
        <v>23</v>
      </c>
      <c r="J3" s="8" t="s">
        <v>24</v>
      </c>
      <c r="K3" s="8" t="s">
        <v>22</v>
      </c>
      <c r="L3" s="8" t="s">
        <v>23</v>
      </c>
      <c r="M3" s="14" t="s">
        <v>24</v>
      </c>
    </row>
    <row r="4" spans="1:13">
      <c r="A4" s="7">
        <v>8</v>
      </c>
      <c r="B4" s="8">
        <v>1</v>
      </c>
      <c r="C4" s="8" t="s">
        <v>25</v>
      </c>
      <c r="D4" s="8" t="s">
        <v>26</v>
      </c>
      <c r="E4" s="8"/>
      <c r="F4" s="8"/>
      <c r="G4" s="8"/>
      <c r="H4" s="8"/>
      <c r="I4" s="8"/>
      <c r="J4" s="8"/>
      <c r="K4" s="8">
        <v>560</v>
      </c>
      <c r="L4" s="8">
        <v>80</v>
      </c>
      <c r="M4" s="14">
        <f>K4*L4</f>
        <v>44800</v>
      </c>
    </row>
    <row r="5" spans="1:13">
      <c r="A5" s="7">
        <v>8</v>
      </c>
      <c r="B5" s="8">
        <v>3</v>
      </c>
      <c r="C5" s="8" t="s">
        <v>27</v>
      </c>
      <c r="D5" s="8" t="s">
        <v>28</v>
      </c>
      <c r="E5" s="8">
        <v>120</v>
      </c>
      <c r="F5" s="8">
        <v>100</v>
      </c>
      <c r="G5" s="8">
        <f>E5*F5</f>
        <v>12000</v>
      </c>
      <c r="H5" s="8"/>
      <c r="I5" s="8"/>
      <c r="J5" s="8"/>
      <c r="K5" s="8">
        <f t="shared" ref="K5:K10" si="0">K4+E5-H5</f>
        <v>680</v>
      </c>
      <c r="L5" s="8">
        <f t="shared" ref="L5:L10" si="1">M5/K5</f>
        <v>83.5294117647059</v>
      </c>
      <c r="M5" s="14">
        <f t="shared" ref="M5:M10" si="2">M4+G5-J5</f>
        <v>56800</v>
      </c>
    </row>
    <row r="6" spans="1:13">
      <c r="A6" s="7">
        <v>8</v>
      </c>
      <c r="B6" s="8">
        <v>8</v>
      </c>
      <c r="C6" s="8" t="s">
        <v>29</v>
      </c>
      <c r="D6" s="8" t="s">
        <v>18</v>
      </c>
      <c r="E6" s="8"/>
      <c r="F6" s="8"/>
      <c r="G6" s="8"/>
      <c r="H6" s="8">
        <v>200</v>
      </c>
      <c r="I6" s="8">
        <f>L5</f>
        <v>83.5294117647059</v>
      </c>
      <c r="J6" s="8">
        <f>H6*I6</f>
        <v>16705.8823529412</v>
      </c>
      <c r="K6" s="8">
        <f t="shared" si="0"/>
        <v>480</v>
      </c>
      <c r="L6" s="8">
        <f t="shared" si="1"/>
        <v>83.5294117647059</v>
      </c>
      <c r="M6" s="14">
        <f t="shared" si="2"/>
        <v>40094.1176470588</v>
      </c>
    </row>
    <row r="7" spans="1:13">
      <c r="A7" s="7">
        <v>8</v>
      </c>
      <c r="B7" s="8">
        <v>12</v>
      </c>
      <c r="C7" s="8" t="s">
        <v>30</v>
      </c>
      <c r="D7" s="8" t="s">
        <v>28</v>
      </c>
      <c r="E7" s="8">
        <v>860</v>
      </c>
      <c r="F7" s="8">
        <v>68</v>
      </c>
      <c r="G7" s="8">
        <f>E7*F7</f>
        <v>58480</v>
      </c>
      <c r="H7" s="8"/>
      <c r="I7" s="8"/>
      <c r="J7" s="8"/>
      <c r="K7" s="8">
        <f t="shared" si="0"/>
        <v>1340</v>
      </c>
      <c r="L7" s="8">
        <f t="shared" si="1"/>
        <v>73.5627743634767</v>
      </c>
      <c r="M7" s="14">
        <f t="shared" si="2"/>
        <v>98574.1176470588</v>
      </c>
    </row>
    <row r="8" spans="1:13">
      <c r="A8" s="7">
        <v>8</v>
      </c>
      <c r="B8" s="8">
        <v>15</v>
      </c>
      <c r="C8" s="8" t="s">
        <v>31</v>
      </c>
      <c r="D8" s="8" t="s">
        <v>18</v>
      </c>
      <c r="E8" s="8"/>
      <c r="F8" s="8"/>
      <c r="G8" s="8"/>
      <c r="H8" s="8">
        <v>860</v>
      </c>
      <c r="I8" s="8">
        <f>L7</f>
        <v>73.5627743634767</v>
      </c>
      <c r="J8" s="8">
        <f>H8*I8</f>
        <v>63263.98595259</v>
      </c>
      <c r="K8" s="8">
        <f t="shared" si="0"/>
        <v>480</v>
      </c>
      <c r="L8" s="8">
        <f t="shared" si="1"/>
        <v>73.5627743634767</v>
      </c>
      <c r="M8" s="14">
        <f t="shared" si="2"/>
        <v>35310.1316944688</v>
      </c>
    </row>
    <row r="9" spans="1:13">
      <c r="A9" s="7">
        <v>8</v>
      </c>
      <c r="B9" s="8">
        <v>16</v>
      </c>
      <c r="C9" s="8" t="s">
        <v>32</v>
      </c>
      <c r="D9" s="8" t="s">
        <v>28</v>
      </c>
      <c r="E9" s="8">
        <v>380</v>
      </c>
      <c r="F9" s="8">
        <v>82</v>
      </c>
      <c r="G9" s="8">
        <f>E9*F9</f>
        <v>31160</v>
      </c>
      <c r="H9" s="8"/>
      <c r="I9" s="8"/>
      <c r="J9" s="8"/>
      <c r="K9" s="8">
        <f t="shared" si="0"/>
        <v>860</v>
      </c>
      <c r="L9" s="8">
        <f t="shared" si="1"/>
        <v>77.2908508075219</v>
      </c>
      <c r="M9" s="14">
        <f t="shared" si="2"/>
        <v>66470.1316944688</v>
      </c>
    </row>
    <row r="10" spans="1:13">
      <c r="A10" s="7">
        <v>8</v>
      </c>
      <c r="B10" s="8">
        <v>24</v>
      </c>
      <c r="C10" s="8" t="s">
        <v>33</v>
      </c>
      <c r="D10" s="8" t="s">
        <v>18</v>
      </c>
      <c r="E10" s="8"/>
      <c r="F10" s="8"/>
      <c r="G10" s="8"/>
      <c r="H10" s="8">
        <v>260</v>
      </c>
      <c r="I10" s="8">
        <f>L9</f>
        <v>77.2908508075219</v>
      </c>
      <c r="J10" s="8">
        <f>H10*I10</f>
        <v>20095.6212099557</v>
      </c>
      <c r="K10" s="8">
        <f t="shared" si="0"/>
        <v>600</v>
      </c>
      <c r="L10" s="8">
        <f t="shared" si="1"/>
        <v>77.2908508075219</v>
      </c>
      <c r="M10" s="14">
        <f t="shared" si="2"/>
        <v>46374.5104845131</v>
      </c>
    </row>
    <row r="11" spans="1:13">
      <c r="A11" s="10">
        <v>8</v>
      </c>
      <c r="B11" s="11">
        <v>27</v>
      </c>
      <c r="C11" s="8" t="s">
        <v>34</v>
      </c>
      <c r="D11" s="11" t="s">
        <v>35</v>
      </c>
      <c r="E11" s="11">
        <f>SUM(E5:E10)</f>
        <v>1360</v>
      </c>
      <c r="F11" s="11">
        <f>SUM(F5:F10)</f>
        <v>250</v>
      </c>
      <c r="G11" s="11">
        <f>SUM(G5:G10)</f>
        <v>101640</v>
      </c>
      <c r="H11" s="11">
        <f>SUM(H6:H10)</f>
        <v>1320</v>
      </c>
      <c r="I11" s="11">
        <f>SUM(I6:I10)</f>
        <v>234.383036935705</v>
      </c>
      <c r="J11" s="11">
        <f>SUM(J6:J10)</f>
        <v>100065.489515487</v>
      </c>
      <c r="K11" s="11">
        <v>600</v>
      </c>
      <c r="L11" s="11">
        <f>L10</f>
        <v>77.2908508075219</v>
      </c>
      <c r="M11" s="15">
        <f>M10</f>
        <v>46374.5104845131</v>
      </c>
    </row>
  </sheetData>
  <mergeCells count="7">
    <mergeCell ref="K1:M1"/>
    <mergeCell ref="A2:B2"/>
    <mergeCell ref="E2:G2"/>
    <mergeCell ref="H2:J2"/>
    <mergeCell ref="K2:M2"/>
    <mergeCell ref="C2:C3"/>
    <mergeCell ref="D2:D3"/>
  </mergeCells>
  <hyperlinks>
    <hyperlink ref="A1" location="存货名称!A1" display="返回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" sqref="D4"/>
    </sheetView>
  </sheetViews>
  <sheetFormatPr defaultColWidth="9" defaultRowHeight="14.25"/>
  <sheetData>
    <row r="1" spans="1:1">
      <c r="A1" s="2" t="s">
        <v>12</v>
      </c>
    </row>
  </sheetData>
  <hyperlinks>
    <hyperlink ref="A1" location="存货名称!A1" display="返回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6" sqref="D6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存货名称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2006-08-28T07:11:00Z</dcterms:created>
  <dcterms:modified xsi:type="dcterms:W3CDTF">2020-05-09T10:27:25Z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