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30" windowHeight="12465"/>
  </bookViews>
  <sheets>
    <sheet name="主页" sheetId="5" r:id="rId1"/>
    <sheet name="入库" sheetId="1" r:id="rId2"/>
    <sheet name="出库" sheetId="2" r:id="rId3"/>
    <sheet name="库存" sheetId="3" r:id="rId4"/>
  </sheets>
  <definedNames>
    <definedName name="bianma">库存!$B$2:$B$11</definedName>
    <definedName name="部门">#REF!</definedName>
    <definedName name="供应商">#REF!</definedName>
  </definedNames>
  <calcPr calcId="144525"/>
</workbook>
</file>

<file path=xl/sharedStrings.xml><?xml version="1.0" encoding="utf-8"?>
<sst xmlns="http://schemas.openxmlformats.org/spreadsheetml/2006/main" count="127" uniqueCount="61">
  <si>
    <t>序号</t>
  </si>
  <si>
    <t>单据编号</t>
  </si>
  <si>
    <t>日期</t>
  </si>
  <si>
    <t>供应商</t>
  </si>
  <si>
    <t>物料编码</t>
  </si>
  <si>
    <t>物料名称</t>
  </si>
  <si>
    <t>规格及型号</t>
  </si>
  <si>
    <t>单位</t>
  </si>
  <si>
    <t>入库单价</t>
  </si>
  <si>
    <t>入库数量</t>
  </si>
  <si>
    <t>入库金额</t>
  </si>
  <si>
    <t>yyyyyyy-001</t>
  </si>
  <si>
    <t>yyyyyyy-002</t>
  </si>
  <si>
    <t>yyyyyyy-003</t>
  </si>
  <si>
    <t>yyyyyyy-004</t>
  </si>
  <si>
    <t>yyyyyyy-005</t>
  </si>
  <si>
    <t>yyyyyyy-006</t>
  </si>
  <si>
    <t>yyyyyyy-007</t>
  </si>
  <si>
    <t>yyyyyyy-008</t>
  </si>
  <si>
    <t>yyyyyyy-009</t>
  </si>
  <si>
    <t>yyyyyyy-010</t>
  </si>
  <si>
    <t>yyyyyyy-011</t>
  </si>
  <si>
    <t>yyyyyyy-012</t>
  </si>
  <si>
    <t>部门</t>
  </si>
  <si>
    <t>出库单价</t>
  </si>
  <si>
    <t>出库数量</t>
  </si>
  <si>
    <t>出库金额</t>
  </si>
  <si>
    <t>xxxxx-001</t>
  </si>
  <si>
    <t>工模</t>
  </si>
  <si>
    <t>xxxxx-002</t>
  </si>
  <si>
    <t>xxxxx-003</t>
  </si>
  <si>
    <t>冲压</t>
  </si>
  <si>
    <t>xxxxx-004</t>
  </si>
  <si>
    <t>xxxxx-005</t>
  </si>
  <si>
    <t>xxxxx-006</t>
  </si>
  <si>
    <t>xxxxx-007</t>
  </si>
  <si>
    <t>xxxxx-008</t>
  </si>
  <si>
    <t>xxxxx-009</t>
  </si>
  <si>
    <t>xxxxx-010</t>
  </si>
  <si>
    <t>xxxxx-011</t>
  </si>
  <si>
    <t>xxxxx-012</t>
  </si>
  <si>
    <t>xxxxx-013</t>
  </si>
  <si>
    <t>yyyyyyy-013</t>
  </si>
  <si>
    <t>xxxxx-014</t>
  </si>
  <si>
    <t>yyyyyyy-014</t>
  </si>
  <si>
    <t>单价</t>
  </si>
  <si>
    <t>期初数量</t>
  </si>
  <si>
    <t>结存数量</t>
  </si>
  <si>
    <t>结存金额</t>
  </si>
  <si>
    <t>螺母</t>
  </si>
  <si>
    <t>M5</t>
  </si>
  <si>
    <t>只</t>
  </si>
  <si>
    <t>M6</t>
  </si>
  <si>
    <t>M8</t>
  </si>
  <si>
    <t>M10</t>
  </si>
  <si>
    <t>M12</t>
  </si>
  <si>
    <t>M14</t>
  </si>
  <si>
    <t>M16</t>
  </si>
  <si>
    <t>M18</t>
  </si>
  <si>
    <t>M20</t>
  </si>
  <si>
    <t>M22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</si>
</sst>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\¥#,##0.00_);[Red]\(\¥#,##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sz val="9"/>
      <color theme="4" tint="-0.499984740745262"/>
      <name val="宋体"/>
      <charset val="134"/>
    </font>
    <font>
      <sz val="11"/>
      <color theme="4" tint="-0.499984740745262"/>
      <name val="宋体"/>
      <charset val="134"/>
    </font>
    <font>
      <sz val="11"/>
      <color theme="1"/>
      <name val="义启小魏楷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499984740745262"/>
      </left>
      <right style="thin">
        <color theme="0"/>
      </right>
      <top style="medium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10" fillId="12" borderId="12" applyNumberFormat="0" applyAlignment="0" applyProtection="0">
      <alignment vertical="center"/>
    </xf>
    <xf numFmtId="0" fontId="7" fillId="8" borderId="9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58" fontId="3" fillId="4" borderId="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58" fontId="3" fillId="5" borderId="0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58" fontId="3" fillId="4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58" fontId="3" fillId="5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10</xdr:col>
      <xdr:colOff>869315</xdr:colOff>
      <xdr:row>30</xdr:row>
      <xdr:rowOff>125730</xdr:rowOff>
    </xdr:to>
    <xdr:sp>
      <xdr:nvSpPr>
        <xdr:cNvPr id="81" name="流程图: 过程 80"/>
        <xdr:cNvSpPr/>
      </xdr:nvSpPr>
      <xdr:spPr>
        <a:xfrm>
          <a:off x="9525" y="9525"/>
          <a:ext cx="9718040" cy="5259705"/>
        </a:xfrm>
        <a:prstGeom prst="flowChartProcess">
          <a:avLst/>
        </a:prstGeom>
        <a:solidFill>
          <a:srgbClr val="5B9BD5">
            <a:lumMod val="50000"/>
          </a:srgbClr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endParaRPr lang="zh-CN" altLang="en-US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299720</xdr:colOff>
      <xdr:row>6</xdr:row>
      <xdr:rowOff>66675</xdr:rowOff>
    </xdr:from>
    <xdr:to>
      <xdr:col>9</xdr:col>
      <xdr:colOff>739541</xdr:colOff>
      <xdr:row>25</xdr:row>
      <xdr:rowOff>7841</xdr:rowOff>
    </xdr:to>
    <xdr:grpSp>
      <xdr:nvGrpSpPr>
        <xdr:cNvPr id="82" name="组合 81"/>
        <xdr:cNvGrpSpPr/>
      </xdr:nvGrpSpPr>
      <xdr:grpSpPr>
        <a:xfrm>
          <a:off x="299720" y="1095375"/>
          <a:ext cx="8411845" cy="3198495"/>
          <a:chOff x="7847105" y="3112196"/>
          <a:chExt cx="3508954" cy="2464452"/>
        </a:xfrm>
      </xdr:grpSpPr>
      <xdr:sp>
        <xdr:nvSpPr>
          <xdr:cNvPr id="104" name="圆角矩形 11"/>
          <xdr:cNvSpPr/>
        </xdr:nvSpPr>
        <xdr:spPr>
          <a:xfrm>
            <a:off x="8211075" y="3651249"/>
            <a:ext cx="2743795" cy="1684364"/>
          </a:xfrm>
          <a:prstGeom prst="roundRect">
            <a:avLst>
              <a:gd name="adj" fmla="val 3042"/>
            </a:avLst>
          </a:prstGeom>
          <a:solidFill>
            <a:srgbClr val="FFFFFF">
              <a:alpha val="14902"/>
            </a:srgbClr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9pPr>
          </a:lstStyle>
          <a:p>
            <a:pPr algn="ctr"/>
            <a:endParaRPr lang="zh-CN" altLang="en-US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05" name="圆角矩形 12"/>
          <xdr:cNvSpPr/>
        </xdr:nvSpPr>
        <xdr:spPr>
          <a:xfrm rot="10800000" flipH="1" flipV="1">
            <a:off x="8209138" y="3112196"/>
            <a:ext cx="2744367" cy="531772"/>
          </a:xfrm>
          <a:prstGeom prst="roundRect">
            <a:avLst>
              <a:gd name="adj" fmla="val 6518"/>
            </a:avLst>
          </a:prstGeom>
          <a:gradFill flip="none" rotWithShape="1">
            <a:gsLst>
              <a:gs pos="100000">
                <a:srgbClr val="FCFCFC"/>
              </a:gs>
              <a:gs pos="0">
                <a:srgbClr val="CCCCCC"/>
              </a:gs>
            </a:gsLst>
            <a:lin ang="7200000" scaled="0"/>
            <a:tileRect/>
          </a:gradFill>
          <a:ln w="12700" cap="flat" cmpd="sng" algn="ctr">
            <a:gradFill>
              <a:gsLst>
                <a:gs pos="89000">
                  <a:sysClr val="window" lastClr="FFFFFF">
                    <a:lumMod val="85000"/>
                  </a:sysClr>
                </a:gs>
                <a:gs pos="0">
                  <a:sysClr val="window" lastClr="FFFFFF"/>
                </a:gs>
              </a:gsLst>
              <a:lin ang="7200000" scaled="0"/>
            </a:gradFill>
            <a:prstDash val="solid"/>
            <a:miter lim="800000"/>
          </a:ln>
          <a:effectLst>
            <a:outerShdw blurRad="254000" dist="127000" dir="8160000" algn="tr" rotWithShape="0">
              <a:prstClr val="black">
                <a:alpha val="34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等线" panose="02010600030101010101" charset="-122"/>
              </a:defRPr>
            </a:lvl9pPr>
          </a:lstStyle>
          <a:p>
            <a:pPr algn="ctr"/>
            <a:endParaRPr lang="zh-CN" altLang="en-US" sz="1600">
              <a:solidFill>
                <a:srgbClr val="0B3B57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06" name="矩形 105"/>
          <xdr:cNvSpPr/>
        </xdr:nvSpPr>
        <xdr:spPr>
          <a:xfrm>
            <a:off x="8774668" y="3243320"/>
            <a:ext cx="1602179" cy="267631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等线" panose="02010600030101010101" charset="-122"/>
              </a:defRPr>
            </a:lvl9pPr>
          </a:lstStyle>
          <a:p>
            <a:pPr algn="ctr" defTabSz="342265">
              <a:lnSpc>
                <a:spcPts val="2000"/>
              </a:lnSpc>
              <a:defRPr/>
            </a:pPr>
            <a:r>
              <a:rPr lang="zh-CN" altLang="en-US" sz="2400" b="1" kern="0">
                <a:solidFill>
                  <a:srgbClr val="5B9BD5">
                    <a:lumMod val="5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函数库存管理系统</a:t>
            </a:r>
            <a:endParaRPr lang="zh-CN" altLang="en-US" sz="2400" b="1" kern="0">
              <a:solidFill>
                <a:srgbClr val="5B9BD5">
                  <a:lumMod val="5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grpSp>
        <xdr:nvGrpSpPr>
          <xdr:cNvPr id="107" name="组合 106"/>
          <xdr:cNvGrpSpPr/>
        </xdr:nvGrpSpPr>
        <xdr:grpSpPr>
          <a:xfrm>
            <a:off x="7847105" y="5298962"/>
            <a:ext cx="3508954" cy="277686"/>
            <a:chOff x="810461" y="2686564"/>
            <a:chExt cx="2736843" cy="277686"/>
          </a:xfrm>
        </xdr:grpSpPr>
        <xdr:sp>
          <xdr:nvSpPr>
            <xdr:cNvPr id="108" name="圆角矩形 15"/>
            <xdr:cNvSpPr/>
          </xdr:nvSpPr>
          <xdr:spPr>
            <a:xfrm rot="10800000" flipH="1" flipV="1">
              <a:off x="1083610" y="2686564"/>
              <a:ext cx="2164068" cy="154168"/>
            </a:xfrm>
            <a:prstGeom prst="roundRect">
              <a:avLst>
                <a:gd name="adj" fmla="val 6518"/>
              </a:avLst>
            </a:prstGeom>
            <a:gradFill flip="none" rotWithShape="1">
              <a:gsLst>
                <a:gs pos="100000">
                  <a:srgbClr val="FCFCFC"/>
                </a:gs>
                <a:gs pos="0">
                  <a:srgbClr val="CCCCCC"/>
                </a:gs>
              </a:gsLst>
              <a:lin ang="7200000" scaled="0"/>
              <a:tileRect/>
            </a:gradFill>
            <a:ln w="12700" cap="flat" cmpd="sng" algn="ctr">
              <a:gradFill>
                <a:gsLst>
                  <a:gs pos="89000">
                    <a:sysClr val="window" lastClr="FFFFFF">
                      <a:lumMod val="85000"/>
                    </a:sysClr>
                  </a:gs>
                  <a:gs pos="0">
                    <a:sysClr val="window" lastClr="FFFFFF"/>
                  </a:gs>
                </a:gsLst>
                <a:lin ang="7200000" scaled="0"/>
              </a:gradFill>
              <a:prstDash val="solid"/>
              <a:miter lim="800000"/>
            </a:ln>
            <a:effectLst>
              <a:outerShdw blurRad="254000" dist="127000" dir="8160000" algn="tr" rotWithShape="0">
                <a:prstClr val="black">
                  <a:alpha val="34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9pPr>
            </a:lstStyle>
            <a:p>
              <a:pPr algn="ctr"/>
              <a:endParaRPr lang="zh-CN" altLang="en-US" sz="1400">
                <a:solidFill>
                  <a:srgbClr val="415977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sp>
          <xdr:nvSpPr>
            <xdr:cNvPr id="109" name="矩形 108"/>
            <xdr:cNvSpPr/>
          </xdr:nvSpPr>
          <xdr:spPr>
            <a:xfrm>
              <a:off x="810461" y="2695507"/>
              <a:ext cx="2736843" cy="26874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等线" panose="02010600030101010101" charset="-122"/>
                </a:defRPr>
              </a:lvl9pPr>
            </a:lstStyle>
            <a:p>
              <a:pPr algn="ctr" defTabSz="342265">
                <a:lnSpc>
                  <a:spcPts val="2000"/>
                </a:lnSpc>
                <a:defRPr/>
              </a:pPr>
              <a:endParaRPr lang="en-US" altLang="zh-CN" sz="1200" b="1" kern="0">
                <a:solidFill>
                  <a:srgbClr val="326A82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</xdr:grpSp>
    <xdr:clientData/>
  </xdr:twoCellAnchor>
  <xdr:twoCellAnchor>
    <xdr:from>
      <xdr:col>2</xdr:col>
      <xdr:colOff>548005</xdr:colOff>
      <xdr:row>17</xdr:row>
      <xdr:rowOff>69215</xdr:rowOff>
    </xdr:from>
    <xdr:to>
      <xdr:col>4</xdr:col>
      <xdr:colOff>20955</xdr:colOff>
      <xdr:row>19</xdr:row>
      <xdr:rowOff>154940</xdr:rowOff>
    </xdr:to>
    <xdr:sp>
      <xdr:nvSpPr>
        <xdr:cNvPr id="101" name="流程图: 过程 100"/>
        <xdr:cNvSpPr/>
      </xdr:nvSpPr>
      <xdr:spPr>
        <a:xfrm>
          <a:off x="2319655" y="2983865"/>
          <a:ext cx="1244600" cy="428625"/>
        </a:xfrm>
        <a:prstGeom prst="flowChartProcess">
          <a:avLst/>
        </a:prstGeom>
        <a:solidFill>
          <a:srgbClr val="336699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600">
              <a:latin typeface="宋体" panose="02010600030101010101" pitchFamily="7" charset="-122"/>
              <a:ea typeface="宋体" panose="02010600030101010101" pitchFamily="7" charset="-122"/>
            </a:rPr>
            <a:t>入库</a:t>
          </a:r>
          <a:endParaRPr lang="zh-CN" altLang="en-US" sz="16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459105</xdr:colOff>
      <xdr:row>17</xdr:row>
      <xdr:rowOff>69215</xdr:rowOff>
    </xdr:from>
    <xdr:to>
      <xdr:col>5</xdr:col>
      <xdr:colOff>617855</xdr:colOff>
      <xdr:row>19</xdr:row>
      <xdr:rowOff>154940</xdr:rowOff>
    </xdr:to>
    <xdr:sp>
      <xdr:nvSpPr>
        <xdr:cNvPr id="99" name="流程图: 过程 98"/>
        <xdr:cNvSpPr/>
      </xdr:nvSpPr>
      <xdr:spPr>
        <a:xfrm>
          <a:off x="4002405" y="2983865"/>
          <a:ext cx="1044575" cy="428625"/>
        </a:xfrm>
        <a:prstGeom prst="flowChartProcess">
          <a:avLst/>
        </a:prstGeom>
        <a:solidFill>
          <a:srgbClr val="336699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600">
              <a:latin typeface="宋体" panose="02010600030101010101" pitchFamily="7" charset="-122"/>
              <a:ea typeface="宋体" panose="02010600030101010101" pitchFamily="7" charset="-122"/>
            </a:rPr>
            <a:t>出库</a:t>
          </a:r>
          <a:endParaRPr lang="zh-CN" altLang="en-US" sz="16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344805</xdr:colOff>
      <xdr:row>17</xdr:row>
      <xdr:rowOff>69215</xdr:rowOff>
    </xdr:from>
    <xdr:to>
      <xdr:col>7</xdr:col>
      <xdr:colOff>503555</xdr:colOff>
      <xdr:row>19</xdr:row>
      <xdr:rowOff>154940</xdr:rowOff>
    </xdr:to>
    <xdr:sp>
      <xdr:nvSpPr>
        <xdr:cNvPr id="94" name="流程图: 过程 93"/>
        <xdr:cNvSpPr/>
      </xdr:nvSpPr>
      <xdr:spPr>
        <a:xfrm>
          <a:off x="5659755" y="2983865"/>
          <a:ext cx="1044575" cy="428625"/>
        </a:xfrm>
        <a:prstGeom prst="flowChartProcess">
          <a:avLst/>
        </a:prstGeom>
        <a:solidFill>
          <a:srgbClr val="336699"/>
        </a:solidFill>
        <a:ln w="12700" cap="flat" cmpd="sng" algn="ctr">
          <a:solidFill>
            <a:sysClr val="window" lastClr="FFFFFF">
              <a:lumMod val="95000"/>
            </a:sys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600">
              <a:latin typeface="宋体" panose="02010600030101010101" pitchFamily="7" charset="-122"/>
              <a:ea typeface="宋体" panose="02010600030101010101" pitchFamily="7" charset="-122"/>
            </a:rPr>
            <a:t>库存</a:t>
          </a:r>
          <a:endParaRPr lang="zh-CN" altLang="en-US" sz="16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228600</xdr:colOff>
      <xdr:row>0</xdr:row>
      <xdr:rowOff>76200</xdr:rowOff>
    </xdr:from>
    <xdr:to>
      <xdr:col>12</xdr:col>
      <xdr:colOff>382524</xdr:colOff>
      <xdr:row>2</xdr:row>
      <xdr:rowOff>142875</xdr:rowOff>
    </xdr:to>
    <xdr:sp>
      <xdr:nvSpPr>
        <xdr:cNvPr id="3" name="六边形 2">
          <a:hlinkClick xmlns:r="http://schemas.openxmlformats.org/officeDocument/2006/relationships" r:id="rId1"/>
        </xdr:cNvPr>
        <xdr:cNvSpPr/>
      </xdr:nvSpPr>
      <xdr:spPr>
        <a:xfrm>
          <a:off x="9248775" y="76200"/>
          <a:ext cx="839470" cy="726440"/>
        </a:xfrm>
        <a:prstGeom prst="hexagon">
          <a:avLst/>
        </a:prstGeom>
        <a:solidFill>
          <a:srgbClr val="5B9BD5">
            <a:lumMod val="50000"/>
          </a:srgbClr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400">
              <a:latin typeface="微软雅黑" panose="020B0503020204020204" pitchFamily="34" charset="-122"/>
              <a:ea typeface="微软雅黑" panose="020B0503020204020204" pitchFamily="34" charset="-122"/>
            </a:rPr>
            <a:t>返回主页</a:t>
          </a:r>
          <a:endParaRPr lang="zh-CN" altLang="en-US" sz="14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11</xdr:col>
      <xdr:colOff>238125</xdr:colOff>
      <xdr:row>0</xdr:row>
      <xdr:rowOff>76200</xdr:rowOff>
    </xdr:from>
    <xdr:to>
      <xdr:col>12</xdr:col>
      <xdr:colOff>391795</xdr:colOff>
      <xdr:row>2</xdr:row>
      <xdr:rowOff>142875</xdr:rowOff>
    </xdr:to>
    <xdr:sp>
      <xdr:nvSpPr>
        <xdr:cNvPr id="2" name="六边形 1">
          <a:hlinkClick xmlns:r="http://schemas.openxmlformats.org/officeDocument/2006/relationships" r:id="rId1"/>
        </xdr:cNvPr>
        <xdr:cNvSpPr/>
      </xdr:nvSpPr>
      <xdr:spPr>
        <a:xfrm>
          <a:off x="9258300" y="76200"/>
          <a:ext cx="839470" cy="726440"/>
        </a:xfrm>
        <a:prstGeom prst="hexagon">
          <a:avLst/>
        </a:prstGeom>
        <a:solidFill>
          <a:srgbClr val="5B9BD5">
            <a:lumMod val="50000"/>
          </a:srgbClr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180975</xdr:colOff>
      <xdr:row>0</xdr:row>
      <xdr:rowOff>0</xdr:rowOff>
    </xdr:from>
    <xdr:to>
      <xdr:col>12</xdr:col>
      <xdr:colOff>334899</xdr:colOff>
      <xdr:row>2</xdr:row>
      <xdr:rowOff>66675</xdr:rowOff>
    </xdr:to>
    <xdr:sp>
      <xdr:nvSpPr>
        <xdr:cNvPr id="2" name="六边形 1">
          <a:hlinkClick xmlns:r="http://schemas.openxmlformats.org/officeDocument/2006/relationships" r:id="rId1"/>
        </xdr:cNvPr>
        <xdr:cNvSpPr/>
      </xdr:nvSpPr>
      <xdr:spPr>
        <a:xfrm>
          <a:off x="9553575" y="0"/>
          <a:ext cx="839470" cy="726440"/>
        </a:xfrm>
        <a:prstGeom prst="hexagon">
          <a:avLst/>
        </a:prstGeom>
        <a:solidFill>
          <a:srgbClr val="5B9BD5">
            <a:lumMod val="50000"/>
          </a:srgbClr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104775</xdr:colOff>
      <xdr:row>0</xdr:row>
      <xdr:rowOff>76200</xdr:rowOff>
    </xdr:from>
    <xdr:to>
      <xdr:col>12</xdr:col>
      <xdr:colOff>258699</xdr:colOff>
      <xdr:row>2</xdr:row>
      <xdr:rowOff>142875</xdr:rowOff>
    </xdr:to>
    <xdr:sp>
      <xdr:nvSpPr>
        <xdr:cNvPr id="2" name="六边形 1">
          <a:hlinkClick xmlns:r="http://schemas.openxmlformats.org/officeDocument/2006/relationships" r:id="rId1"/>
        </xdr:cNvPr>
        <xdr:cNvSpPr/>
      </xdr:nvSpPr>
      <xdr:spPr>
        <a:xfrm>
          <a:off x="9925050" y="76200"/>
          <a:ext cx="839470" cy="726440"/>
        </a:xfrm>
        <a:prstGeom prst="hexagon">
          <a:avLst/>
        </a:prstGeom>
        <a:solidFill>
          <a:srgbClr val="5B9BD5">
            <a:lumMod val="50000"/>
          </a:srgbClr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等线" panose="02010600030101010101" charset="-122"/>
            </a:defRPr>
          </a:lvl9pPr>
        </a:lstStyle>
        <a:p>
          <a:pPr algn="ctr"/>
          <a:r>
            <a:rPr lang="zh-CN" altLang="en-US" sz="1400">
              <a:latin typeface="宋体" panose="02010600030101010101" pitchFamily="7" charset="-122"/>
              <a:ea typeface="宋体" panose="02010600030101010101" pitchFamily="7" charset="-122"/>
            </a:rPr>
            <a:t>返回主页</a:t>
          </a:r>
          <a:endParaRPr lang="zh-CN" altLang="en-US" sz="14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tabSelected="1" workbookViewId="0">
      <selection activeCell="L27" sqref="L27"/>
    </sheetView>
  </sheetViews>
  <sheetFormatPr defaultColWidth="9" defaultRowHeight="13.5"/>
  <cols>
    <col min="1" max="12" width="11.625" style="24" customWidth="1"/>
    <col min="13" max="16384" width="9" style="24"/>
  </cols>
  <sheetData/>
  <pageMargins left="0.699305555555556" right="0.699305555555556" top="0.75" bottom="0.75" header="0.3" footer="0.3"/>
  <pageSetup paperSize="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workbookViewId="0">
      <selection activeCell="F20" sqref="F20"/>
    </sheetView>
  </sheetViews>
  <sheetFormatPr defaultColWidth="9" defaultRowHeight="13.5"/>
  <cols>
    <col min="1" max="1" width="7" style="2" customWidth="1"/>
    <col min="2" max="2" width="12.75" style="1" customWidth="1"/>
    <col min="3" max="3" width="8" style="2" customWidth="1"/>
    <col min="4" max="4" width="9.25" style="1" customWidth="1"/>
    <col min="5" max="6" width="11.875" style="2" customWidth="1"/>
    <col min="7" max="7" width="14.625" style="2" customWidth="1"/>
    <col min="8" max="8" width="6.75" style="2" customWidth="1"/>
    <col min="9" max="9" width="12" style="2" customWidth="1"/>
    <col min="10" max="11" width="12.125" style="2" customWidth="1"/>
    <col min="12" max="16384" width="9" style="2"/>
  </cols>
  <sheetData>
    <row r="1" ht="27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5" t="s">
        <v>10</v>
      </c>
    </row>
    <row r="2" ht="24.95" customHeight="1" spans="1:11">
      <c r="A2" s="6">
        <v>1</v>
      </c>
      <c r="B2" s="7"/>
      <c r="C2" s="8"/>
      <c r="D2" s="7"/>
      <c r="E2" s="7" t="s">
        <v>11</v>
      </c>
      <c r="F2" s="7" t="str">
        <f>IF(ISERROR(INDEX(库存!$C:$C,MATCH(E2,库存!$B:$B,)))," ",INDEX(库存!$C:$C,MATCH(E2,库存!$B:$B,)))</f>
        <v>螺母</v>
      </c>
      <c r="G2" s="7" t="str">
        <f>IF(ISERROR(INDEX(库存!$D:$D,MATCH(E2,库存!$B:$B,)))," ",INDEX(库存!$D:$D,MATCH(E2,库存!$B:$B,)))</f>
        <v>M5</v>
      </c>
      <c r="H2" s="7" t="str">
        <f>IF(ISERROR(INDEX(库存!$E:$E,MATCH(E2,库存!$B:$B,)))," ",INDEX(库存!$E:$E,MATCH(E2,库存!$B:$B,)))</f>
        <v>只</v>
      </c>
      <c r="I2" s="7">
        <f>IF(ISERROR(INDEX(库存!$F:$F,MATCH(E2,库存!$B:$B,)))," ",INDEX(库存!$F:$F,MATCH(E2,库存!$B:$B,)))</f>
        <v>0.2</v>
      </c>
      <c r="J2" s="7">
        <v>100</v>
      </c>
      <c r="K2" s="16">
        <f t="shared" ref="K2:K13" si="0">J2*I2</f>
        <v>20</v>
      </c>
    </row>
    <row r="3" ht="24.95" customHeight="1" spans="1:11">
      <c r="A3" s="9">
        <v>2</v>
      </c>
      <c r="B3" s="10"/>
      <c r="C3" s="11"/>
      <c r="D3" s="10"/>
      <c r="E3" s="10" t="s">
        <v>12</v>
      </c>
      <c r="F3" s="10" t="str">
        <f>IF(ISERROR(INDEX(库存!$C:$C,MATCH(E3,库存!$B:$B,)))," ",INDEX(库存!$C:$C,MATCH(E3,库存!$B:$B,)))</f>
        <v>螺母</v>
      </c>
      <c r="G3" s="10" t="str">
        <f>IF(ISERROR(INDEX(库存!$D:$D,MATCH(E3,库存!$B:$B,)))," ",INDEX(库存!$D:$D,MATCH(E3,库存!$B:$B,)))</f>
        <v>M6</v>
      </c>
      <c r="H3" s="10" t="str">
        <f>IF(ISERROR(INDEX(库存!$E:$E,MATCH(E3,库存!$B:$B,)))," ",INDEX(库存!$E:$E,MATCH(E3,库存!$B:$B,)))</f>
        <v>只</v>
      </c>
      <c r="I3" s="10">
        <f>IF(ISERROR(INDEX(库存!$F:$F,MATCH(E3,库存!$B:$B,)))," ",INDEX(库存!$F:$F,MATCH(E3,库存!$B:$B,)))</f>
        <v>0.2</v>
      </c>
      <c r="J3" s="10">
        <v>100</v>
      </c>
      <c r="K3" s="17">
        <f t="shared" si="0"/>
        <v>20</v>
      </c>
    </row>
    <row r="4" ht="24.95" customHeight="1" spans="1:11">
      <c r="A4" s="6">
        <v>3</v>
      </c>
      <c r="B4" s="7"/>
      <c r="C4" s="8"/>
      <c r="D4" s="7"/>
      <c r="E4" s="7" t="s">
        <v>13</v>
      </c>
      <c r="F4" s="7" t="str">
        <f>IF(ISERROR(INDEX(库存!$C:$C,MATCH(E4,库存!$B:$B,)))," ",INDEX(库存!$C:$C,MATCH(E4,库存!$B:$B,)))</f>
        <v>螺母</v>
      </c>
      <c r="G4" s="7" t="str">
        <f>IF(ISERROR(INDEX(库存!$D:$D,MATCH(E4,库存!$B:$B,)))," ",INDEX(库存!$D:$D,MATCH(E4,库存!$B:$B,)))</f>
        <v>M8</v>
      </c>
      <c r="H4" s="7" t="str">
        <f>IF(ISERROR(INDEX(库存!$E:$E,MATCH(E4,库存!$B:$B,)))," ",INDEX(库存!$E:$E,MATCH(E4,库存!$B:$B,)))</f>
        <v>只</v>
      </c>
      <c r="I4" s="7">
        <f>IF(ISERROR(INDEX(库存!$F:$F,MATCH(E4,库存!$B:$B,)))," ",INDEX(库存!$F:$F,MATCH(E4,库存!$B:$B,)))</f>
        <v>0.21</v>
      </c>
      <c r="J4" s="7">
        <v>100</v>
      </c>
      <c r="K4" s="16">
        <f t="shared" si="0"/>
        <v>21</v>
      </c>
    </row>
    <row r="5" ht="24.95" customHeight="1" spans="1:11">
      <c r="A5" s="9">
        <v>4</v>
      </c>
      <c r="B5" s="10"/>
      <c r="C5" s="11"/>
      <c r="D5" s="10"/>
      <c r="E5" s="10" t="s">
        <v>14</v>
      </c>
      <c r="F5" s="10" t="str">
        <f>IF(ISERROR(INDEX(库存!$C:$C,MATCH(E5,库存!$B:$B,)))," ",INDEX(库存!$C:$C,MATCH(E5,库存!$B:$B,)))</f>
        <v>螺母</v>
      </c>
      <c r="G5" s="10" t="str">
        <f>IF(ISERROR(INDEX(库存!$D:$D,MATCH(E5,库存!$B:$B,)))," ",INDEX(库存!$D:$D,MATCH(E5,库存!$B:$B,)))</f>
        <v>M10</v>
      </c>
      <c r="H5" s="10" t="str">
        <f>IF(ISERROR(INDEX(库存!$E:$E,MATCH(E5,库存!$B:$B,)))," ",INDEX(库存!$E:$E,MATCH(E5,库存!$B:$B,)))</f>
        <v>只</v>
      </c>
      <c r="I5" s="10">
        <f>IF(ISERROR(INDEX(库存!$F:$F,MATCH(E5,库存!$B:$B,)))," ",INDEX(库存!$F:$F,MATCH(E5,库存!$B:$B,)))</f>
        <v>0.25</v>
      </c>
      <c r="J5" s="10">
        <v>100</v>
      </c>
      <c r="K5" s="17">
        <f t="shared" si="0"/>
        <v>25</v>
      </c>
    </row>
    <row r="6" ht="24.95" customHeight="1" spans="1:11">
      <c r="A6" s="6">
        <v>5</v>
      </c>
      <c r="B6" s="7"/>
      <c r="C6" s="8"/>
      <c r="D6" s="7"/>
      <c r="E6" s="7" t="s">
        <v>15</v>
      </c>
      <c r="F6" s="7" t="str">
        <f>IF(ISERROR(INDEX(库存!$C:$C,MATCH(E6,库存!$B:$B,)))," ",INDEX(库存!$C:$C,MATCH(E6,库存!$B:$B,)))</f>
        <v>螺母</v>
      </c>
      <c r="G6" s="7" t="str">
        <f>IF(ISERROR(INDEX(库存!$D:$D,MATCH(E6,库存!$B:$B,)))," ",INDEX(库存!$D:$D,MATCH(E6,库存!$B:$B,)))</f>
        <v>M12</v>
      </c>
      <c r="H6" s="7" t="str">
        <f>IF(ISERROR(INDEX(库存!$E:$E,MATCH(E6,库存!$B:$B,)))," ",INDEX(库存!$E:$E,MATCH(E6,库存!$B:$B,)))</f>
        <v>只</v>
      </c>
      <c r="I6" s="7">
        <f>IF(ISERROR(INDEX(库存!$F:$F,MATCH(E6,库存!$B:$B,)))," ",INDEX(库存!$F:$F,MATCH(E6,库存!$B:$B,)))</f>
        <v>0.3</v>
      </c>
      <c r="J6" s="7">
        <v>100</v>
      </c>
      <c r="K6" s="16">
        <f t="shared" si="0"/>
        <v>30</v>
      </c>
    </row>
    <row r="7" ht="24.95" customHeight="1" spans="1:11">
      <c r="A7" s="9">
        <v>6</v>
      </c>
      <c r="B7" s="10"/>
      <c r="C7" s="11"/>
      <c r="D7" s="10"/>
      <c r="E7" s="10" t="s">
        <v>16</v>
      </c>
      <c r="F7" s="10" t="str">
        <f>IF(ISERROR(INDEX(库存!$C:$C,MATCH(E7,库存!$B:$B,)))," ",INDEX(库存!$C:$C,MATCH(E7,库存!$B:$B,)))</f>
        <v>螺母</v>
      </c>
      <c r="G7" s="10" t="str">
        <f>IF(ISERROR(INDEX(库存!$D:$D,MATCH(E7,库存!$B:$B,)))," ",INDEX(库存!$D:$D,MATCH(E7,库存!$B:$B,)))</f>
        <v>M14</v>
      </c>
      <c r="H7" s="10" t="str">
        <f>IF(ISERROR(INDEX(库存!$E:$E,MATCH(E7,库存!$B:$B,)))," ",INDEX(库存!$E:$E,MATCH(E7,库存!$B:$B,)))</f>
        <v>只</v>
      </c>
      <c r="I7" s="10">
        <f>IF(ISERROR(INDEX(库存!$F:$F,MATCH(E7,库存!$B:$B,)))," ",INDEX(库存!$F:$F,MATCH(E7,库存!$B:$B,)))</f>
        <v>0.4</v>
      </c>
      <c r="J7" s="10">
        <v>100</v>
      </c>
      <c r="K7" s="17">
        <f t="shared" si="0"/>
        <v>40</v>
      </c>
    </row>
    <row r="8" ht="24.95" customHeight="1" spans="1:11">
      <c r="A8" s="6">
        <v>7</v>
      </c>
      <c r="B8" s="7"/>
      <c r="C8" s="8"/>
      <c r="D8" s="7"/>
      <c r="E8" s="7" t="s">
        <v>17</v>
      </c>
      <c r="F8" s="7" t="str">
        <f>IF(ISERROR(INDEX(库存!$C:$C,MATCH(E8,库存!$B:$B,)))," ",INDEX(库存!$C:$C,MATCH(E8,库存!$B:$B,)))</f>
        <v>螺母</v>
      </c>
      <c r="G8" s="7" t="str">
        <f>IF(ISERROR(INDEX(库存!$D:$D,MATCH(E8,库存!$B:$B,)))," ",INDEX(库存!$D:$D,MATCH(E8,库存!$B:$B,)))</f>
        <v>M16</v>
      </c>
      <c r="H8" s="7" t="str">
        <f>IF(ISERROR(INDEX(库存!$E:$E,MATCH(E8,库存!$B:$B,)))," ",INDEX(库存!$E:$E,MATCH(E8,库存!$B:$B,)))</f>
        <v>只</v>
      </c>
      <c r="I8" s="7">
        <f>IF(ISERROR(INDEX(库存!$F:$F,MATCH(E8,库存!$B:$B,)))," ",INDEX(库存!$F:$F,MATCH(E8,库存!$B:$B,)))</f>
        <v>0.6</v>
      </c>
      <c r="J8" s="7">
        <v>100</v>
      </c>
      <c r="K8" s="16">
        <f t="shared" si="0"/>
        <v>60</v>
      </c>
    </row>
    <row r="9" ht="24.95" customHeight="1" spans="1:11">
      <c r="A9" s="9">
        <v>8</v>
      </c>
      <c r="B9" s="10"/>
      <c r="C9" s="11"/>
      <c r="D9" s="10"/>
      <c r="E9" s="10" t="s">
        <v>18</v>
      </c>
      <c r="F9" s="10" t="str">
        <f>IF(ISERROR(INDEX(库存!$C:$C,MATCH(E9,库存!$B:$B,)))," ",INDEX(库存!$C:$C,MATCH(E9,库存!$B:$B,)))</f>
        <v>螺母</v>
      </c>
      <c r="G9" s="10" t="str">
        <f>IF(ISERROR(INDEX(库存!$D:$D,MATCH(E9,库存!$B:$B,)))," ",INDEX(库存!$D:$D,MATCH(E9,库存!$B:$B,)))</f>
        <v>M18</v>
      </c>
      <c r="H9" s="10" t="str">
        <f>IF(ISERROR(INDEX(库存!$E:$E,MATCH(E9,库存!$B:$B,)))," ",INDEX(库存!$E:$E,MATCH(E9,库存!$B:$B,)))</f>
        <v>只</v>
      </c>
      <c r="I9" s="10">
        <f>IF(ISERROR(INDEX(库存!$F:$F,MATCH(E9,库存!$B:$B,)))," ",INDEX(库存!$F:$F,MATCH(E9,库存!$B:$B,)))</f>
        <v>1</v>
      </c>
      <c r="J9" s="10">
        <v>100</v>
      </c>
      <c r="K9" s="17">
        <f t="shared" si="0"/>
        <v>100</v>
      </c>
    </row>
    <row r="10" ht="24.95" customHeight="1" spans="1:11">
      <c r="A10" s="6">
        <v>9</v>
      </c>
      <c r="B10" s="7"/>
      <c r="C10" s="8"/>
      <c r="D10" s="7"/>
      <c r="E10" s="7" t="s">
        <v>19</v>
      </c>
      <c r="F10" s="7" t="str">
        <f>IF(ISERROR(INDEX(库存!$C:$C,MATCH(E10,库存!$B:$B,)))," ",INDEX(库存!$C:$C,MATCH(E10,库存!$B:$B,)))</f>
        <v>螺母</v>
      </c>
      <c r="G10" s="7" t="str">
        <f>IF(ISERROR(INDEX(库存!$D:$D,MATCH(E10,库存!$B:$B,)))," ",INDEX(库存!$D:$D,MATCH(E10,库存!$B:$B,)))</f>
        <v>M20</v>
      </c>
      <c r="H10" s="7" t="str">
        <f>IF(ISERROR(INDEX(库存!$E:$E,MATCH(E10,库存!$B:$B,)))," ",INDEX(库存!$E:$E,MATCH(E10,库存!$B:$B,)))</f>
        <v>只</v>
      </c>
      <c r="I10" s="7">
        <f>IF(ISERROR(INDEX(库存!$F:$F,MATCH(E10,库存!$B:$B,)))," ",INDEX(库存!$F:$F,MATCH(E10,库存!$B:$B,)))</f>
        <v>1.6</v>
      </c>
      <c r="J10" s="7">
        <v>100</v>
      </c>
      <c r="K10" s="16">
        <f t="shared" si="0"/>
        <v>160</v>
      </c>
    </row>
    <row r="11" ht="24.95" customHeight="1" spans="1:11">
      <c r="A11" s="9">
        <v>10</v>
      </c>
      <c r="B11" s="10"/>
      <c r="C11" s="11"/>
      <c r="D11" s="10"/>
      <c r="E11" s="10" t="s">
        <v>20</v>
      </c>
      <c r="F11" s="10" t="str">
        <f>IF(ISERROR(INDEX(库存!$C:$C,MATCH(E11,库存!$B:$B,)))," ",INDEX(库存!$C:$C,MATCH(E11,库存!$B:$B,)))</f>
        <v>螺母</v>
      </c>
      <c r="G11" s="10" t="str">
        <f>IF(ISERROR(INDEX(库存!$D:$D,MATCH(E11,库存!$B:$B,)))," ",INDEX(库存!$D:$D,MATCH(E11,库存!$B:$B,)))</f>
        <v>M22</v>
      </c>
      <c r="H11" s="10" t="str">
        <f>IF(ISERROR(INDEX(库存!$E:$E,MATCH(E11,库存!$B:$B,)))," ",INDEX(库存!$E:$E,MATCH(E11,库存!$B:$B,)))</f>
        <v>只</v>
      </c>
      <c r="I11" s="10">
        <f>IF(ISERROR(INDEX(库存!$F:$F,MATCH(E11,库存!$B:$B,)))," ",INDEX(库存!$F:$F,MATCH(E11,库存!$B:$B,)))</f>
        <v>2</v>
      </c>
      <c r="J11" s="10">
        <v>100</v>
      </c>
      <c r="K11" s="17">
        <f t="shared" si="0"/>
        <v>200</v>
      </c>
    </row>
    <row r="12" ht="24.95" customHeight="1" spans="1:11">
      <c r="A12" s="6">
        <v>11</v>
      </c>
      <c r="B12" s="7"/>
      <c r="C12" s="8"/>
      <c r="D12" s="7"/>
      <c r="E12" s="7" t="s">
        <v>21</v>
      </c>
      <c r="F12" s="7" t="str">
        <f>IF(ISERROR(INDEX(库存!$C:$C,MATCH(E12,库存!$B:$B,)))," ",INDEX(库存!$C:$C,MATCH(E12,库存!$B:$B,)))</f>
        <v> </v>
      </c>
      <c r="G12" s="7" t="str">
        <f>IF(ISERROR(INDEX(库存!$D:$D,MATCH(E12,库存!$B:$B,)))," ",INDEX(库存!$D:$D,MATCH(E12,库存!$B:$B,)))</f>
        <v> </v>
      </c>
      <c r="H12" s="7" t="str">
        <f>IF(ISERROR(INDEX(库存!$E:$E,MATCH(E12,库存!$B:$B,)))," ",INDEX(库存!$E:$E,MATCH(E12,库存!$B:$B,)))</f>
        <v> </v>
      </c>
      <c r="I12" s="7" t="str">
        <f>IF(ISERROR(INDEX(库存!$F:$F,MATCH(E12,库存!$B:$B,)))," ",INDEX(库存!$F:$F,MATCH(E12,库存!$B:$B,)))</f>
        <v> </v>
      </c>
      <c r="J12" s="7">
        <v>300</v>
      </c>
      <c r="K12" s="16" t="e">
        <f t="shared" si="0"/>
        <v>#VALUE!</v>
      </c>
    </row>
    <row r="13" ht="24.95" customHeight="1" spans="1:11">
      <c r="A13" s="9">
        <v>12</v>
      </c>
      <c r="B13" s="10"/>
      <c r="C13" s="11"/>
      <c r="D13" s="10"/>
      <c r="E13" s="10" t="s">
        <v>22</v>
      </c>
      <c r="F13" s="10" t="str">
        <f>IF(ISERROR(INDEX(库存!$C:$C,MATCH(E13,库存!$B:$B,)))," ",INDEX(库存!$C:$C,MATCH(E13,库存!$B:$B,)))</f>
        <v> </v>
      </c>
      <c r="G13" s="10" t="str">
        <f>IF(ISERROR(INDEX(库存!$D:$D,MATCH(E13,库存!$B:$B,)))," ",INDEX(库存!$D:$D,MATCH(E13,库存!$B:$B,)))</f>
        <v> </v>
      </c>
      <c r="H13" s="10" t="str">
        <f>IF(ISERROR(INDEX(库存!$E:$E,MATCH(E13,库存!$B:$B,)))," ",INDEX(库存!$E:$E,MATCH(E13,库存!$B:$B,)))</f>
        <v> </v>
      </c>
      <c r="I13" s="10" t="str">
        <f>IF(ISERROR(INDEX(库存!$F:$F,MATCH(E13,库存!$B:$B,)))," ",INDEX(库存!$F:$F,MATCH(E13,库存!$B:$B,)))</f>
        <v> </v>
      </c>
      <c r="J13" s="10">
        <v>200</v>
      </c>
      <c r="K13" s="17" t="e">
        <f t="shared" si="0"/>
        <v>#VALUE!</v>
      </c>
    </row>
    <row r="14" ht="24.95" customHeight="1" spans="1:11">
      <c r="A14" s="6">
        <v>13</v>
      </c>
      <c r="B14" s="7"/>
      <c r="C14" s="8"/>
      <c r="D14" s="7"/>
      <c r="E14" s="7"/>
      <c r="F14" s="7" t="str">
        <f>IF(ISERROR(INDEX(库存!$C:$C,MATCH(E14,库存!$B:$B,)))," ",INDEX(库存!$C:$C,MATCH(E14,库存!$B:$B,)))</f>
        <v> </v>
      </c>
      <c r="G14" s="7" t="str">
        <f>IF(ISERROR(INDEX(库存!$D:$D,MATCH(E14,库存!$B:$B,)))," ",INDEX(库存!$D:$D,MATCH(E14,库存!$B:$B,)))</f>
        <v> </v>
      </c>
      <c r="H14" s="7" t="str">
        <f>IF(ISERROR(INDEX(库存!$E:$E,MATCH(E14,库存!$B:$B,)))," ",INDEX(库存!$E:$E,MATCH(E14,库存!$B:$B,)))</f>
        <v> </v>
      </c>
      <c r="I14" s="7" t="str">
        <f>IF(ISERROR(INDEX(库存!$F:$F,MATCH(E14,库存!$B:$B,)))," ",INDEX(库存!$F:$F,MATCH(E14,库存!$B:$B,)))</f>
        <v> </v>
      </c>
      <c r="J14" s="7"/>
      <c r="K14" s="16"/>
    </row>
    <row r="15" ht="24.95" customHeight="1" spans="1:11">
      <c r="A15" s="9">
        <v>14</v>
      </c>
      <c r="B15" s="10"/>
      <c r="C15" s="11"/>
      <c r="D15" s="10"/>
      <c r="E15" s="10"/>
      <c r="F15" s="10" t="str">
        <f>IF(ISERROR(INDEX(库存!$C:$C,MATCH(E15,库存!$B:$B,)))," ",INDEX(库存!$C:$C,MATCH(E15,库存!$B:$B,)))</f>
        <v> </v>
      </c>
      <c r="G15" s="10" t="str">
        <f>IF(ISERROR(INDEX(库存!$D:$D,MATCH(E15,库存!$B:$B,)))," ",INDEX(库存!$D:$D,MATCH(E15,库存!$B:$B,)))</f>
        <v> </v>
      </c>
      <c r="H15" s="10" t="str">
        <f>IF(ISERROR(INDEX(库存!$E:$E,MATCH(E15,库存!$B:$B,)))," ",INDEX(库存!$E:$E,MATCH(E15,库存!$B:$B,)))</f>
        <v> </v>
      </c>
      <c r="I15" s="10" t="str">
        <f>IF(ISERROR(INDEX(库存!$F:$F,MATCH(E15,库存!$B:$B,)))," ",INDEX(库存!$F:$F,MATCH(E15,库存!$B:$B,)))</f>
        <v> </v>
      </c>
      <c r="J15" s="10"/>
      <c r="K15" s="17"/>
    </row>
    <row r="16" ht="24.95" customHeight="1" spans="1:11">
      <c r="A16" s="6">
        <v>15</v>
      </c>
      <c r="B16" s="7"/>
      <c r="C16" s="8"/>
      <c r="D16" s="7"/>
      <c r="E16" s="7"/>
      <c r="F16" s="7" t="str">
        <f>IF(ISERROR(INDEX(库存!$C:$C,MATCH(E16,库存!$B:$B,)))," ",INDEX(库存!$C:$C,MATCH(E16,库存!$B:$B,)))</f>
        <v> </v>
      </c>
      <c r="G16" s="7" t="str">
        <f>IF(ISERROR(INDEX(库存!$D:$D,MATCH(E16,库存!$B:$B,)))," ",INDEX(库存!$D:$D,MATCH(E16,库存!$B:$B,)))</f>
        <v> </v>
      </c>
      <c r="H16" s="7" t="str">
        <f>IF(ISERROR(INDEX(库存!$E:$E,MATCH(E16,库存!$B:$B,)))," ",INDEX(库存!$E:$E,MATCH(E16,库存!$B:$B,)))</f>
        <v> </v>
      </c>
      <c r="I16" s="7" t="str">
        <f>IF(ISERROR(INDEX(库存!$F:$F,MATCH(E16,库存!$B:$B,)))," ",INDEX(库存!$F:$F,MATCH(E16,库存!$B:$B,)))</f>
        <v> </v>
      </c>
      <c r="J16" s="7"/>
      <c r="K16" s="16"/>
    </row>
    <row r="17" ht="24.95" customHeight="1" spans="1:11">
      <c r="A17" s="9">
        <v>16</v>
      </c>
      <c r="B17" s="10"/>
      <c r="C17" s="11"/>
      <c r="D17" s="10"/>
      <c r="E17" s="10"/>
      <c r="F17" s="10" t="str">
        <f>IF(ISERROR(INDEX(库存!$C:$C,MATCH(E17,库存!$B:$B,)))," ",INDEX(库存!$C:$C,MATCH(E17,库存!$B:$B,)))</f>
        <v> </v>
      </c>
      <c r="G17" s="10" t="str">
        <f>IF(ISERROR(INDEX(库存!$D:$D,MATCH(E17,库存!$B:$B,)))," ",INDEX(库存!$D:$D,MATCH(E17,库存!$B:$B,)))</f>
        <v> </v>
      </c>
      <c r="H17" s="10" t="str">
        <f>IF(ISERROR(INDEX(库存!$E:$E,MATCH(E17,库存!$B:$B,)))," ",INDEX(库存!$E:$E,MATCH(E17,库存!$B:$B,)))</f>
        <v> </v>
      </c>
      <c r="I17" s="10" t="str">
        <f>IF(ISERROR(INDEX(库存!$F:$F,MATCH(E17,库存!$B:$B,)))," ",INDEX(库存!$F:$F,MATCH(E17,库存!$B:$B,)))</f>
        <v> </v>
      </c>
      <c r="J17" s="10"/>
      <c r="K17" s="17"/>
    </row>
    <row r="18" ht="24.95" customHeight="1" spans="1:11">
      <c r="A18" s="6">
        <v>17</v>
      </c>
      <c r="B18" s="7"/>
      <c r="C18" s="8"/>
      <c r="D18" s="7"/>
      <c r="E18" s="7"/>
      <c r="F18" s="7" t="str">
        <f>IF(ISERROR(INDEX(库存!$C:$C,MATCH(E18,库存!$B:$B,)))," ",INDEX(库存!$C:$C,MATCH(E18,库存!$B:$B,)))</f>
        <v> </v>
      </c>
      <c r="G18" s="7" t="str">
        <f>IF(ISERROR(INDEX(库存!$D:$D,MATCH(E18,库存!$B:$B,)))," ",INDEX(库存!$D:$D,MATCH(E18,库存!$B:$B,)))</f>
        <v> </v>
      </c>
      <c r="H18" s="7" t="str">
        <f>IF(ISERROR(INDEX(库存!$E:$E,MATCH(E18,库存!$B:$B,)))," ",INDEX(库存!$E:$E,MATCH(E18,库存!$B:$B,)))</f>
        <v> </v>
      </c>
      <c r="I18" s="7" t="str">
        <f>IF(ISERROR(INDEX(库存!$F:$F,MATCH(E18,库存!$B:$B,)))," ",INDEX(库存!$F:$F,MATCH(E18,库存!$B:$B,)))</f>
        <v> </v>
      </c>
      <c r="J18" s="7"/>
      <c r="K18" s="16"/>
    </row>
    <row r="19" ht="24.95" customHeight="1" spans="1:11">
      <c r="A19" s="9">
        <v>18</v>
      </c>
      <c r="B19" s="10"/>
      <c r="C19" s="11"/>
      <c r="D19" s="10"/>
      <c r="E19" s="10"/>
      <c r="F19" s="10" t="str">
        <f>IF(ISERROR(INDEX(库存!$C:$C,MATCH(E19,库存!$B:$B,)))," ",INDEX(库存!$C:$C,MATCH(E19,库存!$B:$B,)))</f>
        <v> </v>
      </c>
      <c r="G19" s="10" t="str">
        <f>IF(ISERROR(INDEX(库存!$D:$D,MATCH(E19,库存!$B:$B,)))," ",INDEX(库存!$D:$D,MATCH(E19,库存!$B:$B,)))</f>
        <v> </v>
      </c>
      <c r="H19" s="10" t="str">
        <f>IF(ISERROR(INDEX(库存!$E:$E,MATCH(E19,库存!$B:$B,)))," ",INDEX(库存!$E:$E,MATCH(E19,库存!$B:$B,)))</f>
        <v> </v>
      </c>
      <c r="I19" s="10" t="str">
        <f>IF(ISERROR(INDEX(库存!$F:$F,MATCH(E19,库存!$B:$B,)))," ",INDEX(库存!$F:$F,MATCH(E19,库存!$B:$B,)))</f>
        <v> </v>
      </c>
      <c r="J19" s="10"/>
      <c r="K19" s="17"/>
    </row>
    <row r="20" ht="24.95" customHeight="1" spans="1:11">
      <c r="A20" s="6">
        <v>19</v>
      </c>
      <c r="B20" s="7"/>
      <c r="C20" s="8"/>
      <c r="D20" s="7"/>
      <c r="E20" s="7"/>
      <c r="F20" s="7" t="str">
        <f>IF(ISERROR(INDEX(库存!$C:$C,MATCH(E20,库存!$B:$B,)))," ",INDEX(库存!$C:$C,MATCH(E20,库存!$B:$B,)))</f>
        <v> </v>
      </c>
      <c r="G20" s="7" t="str">
        <f>IF(ISERROR(INDEX(库存!$D:$D,MATCH(E20,库存!$B:$B,)))," ",INDEX(库存!$D:$D,MATCH(E20,库存!$B:$B,)))</f>
        <v> </v>
      </c>
      <c r="H20" s="7" t="str">
        <f>IF(ISERROR(INDEX(库存!$E:$E,MATCH(E20,库存!$B:$B,)))," ",INDEX(库存!$E:$E,MATCH(E20,库存!$B:$B,)))</f>
        <v> </v>
      </c>
      <c r="I20" s="7" t="str">
        <f>IF(ISERROR(INDEX(库存!$F:$F,MATCH(E20,库存!$B:$B,)))," ",INDEX(库存!$F:$F,MATCH(E20,库存!$B:$B,)))</f>
        <v> </v>
      </c>
      <c r="J20" s="7"/>
      <c r="K20" s="16"/>
    </row>
    <row r="21" ht="24.95" customHeight="1" spans="1:11">
      <c r="A21" s="9">
        <v>20</v>
      </c>
      <c r="B21" s="10"/>
      <c r="C21" s="11"/>
      <c r="D21" s="10"/>
      <c r="E21" s="10"/>
      <c r="F21" s="10" t="str">
        <f>IF(ISERROR(INDEX(库存!$C:$C,MATCH(E21,库存!$B:$B,)))," ",INDEX(库存!$C:$C,MATCH(E21,库存!$B:$B,)))</f>
        <v> </v>
      </c>
      <c r="G21" s="10" t="str">
        <f>IF(ISERROR(INDEX(库存!$D:$D,MATCH(E21,库存!$B:$B,)))," ",INDEX(库存!$D:$D,MATCH(E21,库存!$B:$B,)))</f>
        <v> </v>
      </c>
      <c r="H21" s="10" t="str">
        <f>IF(ISERROR(INDEX(库存!$E:$E,MATCH(E21,库存!$B:$B,)))," ",INDEX(库存!$E:$E,MATCH(E21,库存!$B:$B,)))</f>
        <v> </v>
      </c>
      <c r="I21" s="10" t="str">
        <f>IF(ISERROR(INDEX(库存!$F:$F,MATCH(E21,库存!$B:$B,)))," ",INDEX(库存!$F:$F,MATCH(E21,库存!$B:$B,)))</f>
        <v> </v>
      </c>
      <c r="J21" s="10"/>
      <c r="K21" s="17"/>
    </row>
    <row r="22" ht="24.95" customHeight="1" spans="1:11">
      <c r="A22" s="6">
        <v>21</v>
      </c>
      <c r="B22" s="7"/>
      <c r="C22" s="8"/>
      <c r="D22" s="7"/>
      <c r="E22" s="7"/>
      <c r="F22" s="7" t="str">
        <f>IF(ISERROR(INDEX(库存!$C:$C,MATCH(E22,库存!$B:$B,)))," ",INDEX(库存!$C:$C,MATCH(E22,库存!$B:$B,)))</f>
        <v> </v>
      </c>
      <c r="G22" s="7" t="str">
        <f>IF(ISERROR(INDEX(库存!$D:$D,MATCH(E22,库存!$B:$B,)))," ",INDEX(库存!$D:$D,MATCH(E22,库存!$B:$B,)))</f>
        <v> </v>
      </c>
      <c r="H22" s="7" t="str">
        <f>IF(ISERROR(INDEX(库存!$E:$E,MATCH(E22,库存!$B:$B,)))," ",INDEX(库存!$E:$E,MATCH(E22,库存!$B:$B,)))</f>
        <v> </v>
      </c>
      <c r="I22" s="7" t="str">
        <f>IF(ISERROR(INDEX(库存!$F:$F,MATCH(E22,库存!$B:$B,)))," ",INDEX(库存!$F:$F,MATCH(E22,库存!$B:$B,)))</f>
        <v> </v>
      </c>
      <c r="J22" s="7"/>
      <c r="K22" s="16"/>
    </row>
    <row r="23" ht="24.95" customHeight="1" spans="1:11">
      <c r="A23" s="9">
        <v>22</v>
      </c>
      <c r="B23" s="10"/>
      <c r="C23" s="11"/>
      <c r="D23" s="10"/>
      <c r="E23" s="10"/>
      <c r="F23" s="10" t="str">
        <f>IF(ISERROR(INDEX(库存!$C:$C,MATCH(E23,库存!$B:$B,)))," ",INDEX(库存!$C:$C,MATCH(E23,库存!$B:$B,)))</f>
        <v> </v>
      </c>
      <c r="G23" s="10" t="str">
        <f>IF(ISERROR(INDEX(库存!$D:$D,MATCH(E23,库存!$B:$B,)))," ",INDEX(库存!$D:$D,MATCH(E23,库存!$B:$B,)))</f>
        <v> </v>
      </c>
      <c r="H23" s="10" t="str">
        <f>IF(ISERROR(INDEX(库存!$E:$E,MATCH(E23,库存!$B:$B,)))," ",INDEX(库存!$E:$E,MATCH(E23,库存!$B:$B,)))</f>
        <v> </v>
      </c>
      <c r="I23" s="10" t="str">
        <f>IF(ISERROR(INDEX(库存!$F:$F,MATCH(E23,库存!$B:$B,)))," ",INDEX(库存!$F:$F,MATCH(E23,库存!$B:$B,)))</f>
        <v> </v>
      </c>
      <c r="J23" s="10"/>
      <c r="K23" s="17"/>
    </row>
    <row r="24" ht="24.95" customHeight="1" spans="1:11">
      <c r="A24" s="6">
        <v>23</v>
      </c>
      <c r="B24" s="7"/>
      <c r="C24" s="8"/>
      <c r="D24" s="7"/>
      <c r="E24" s="7"/>
      <c r="F24" s="7" t="str">
        <f>IF(ISERROR(INDEX(库存!$C:$C,MATCH(E24,库存!$B:$B,)))," ",INDEX(库存!$C:$C,MATCH(E24,库存!$B:$B,)))</f>
        <v> </v>
      </c>
      <c r="G24" s="7" t="str">
        <f>IF(ISERROR(INDEX(库存!$D:$D,MATCH(E24,库存!$B:$B,)))," ",INDEX(库存!$D:$D,MATCH(E24,库存!$B:$B,)))</f>
        <v> </v>
      </c>
      <c r="H24" s="7" t="str">
        <f>IF(ISERROR(INDEX(库存!$E:$E,MATCH(E24,库存!$B:$B,)))," ",INDEX(库存!$E:$E,MATCH(E24,库存!$B:$B,)))</f>
        <v> </v>
      </c>
      <c r="I24" s="7" t="str">
        <f>IF(ISERROR(INDEX(库存!$F:$F,MATCH(E24,库存!$B:$B,)))," ",INDEX(库存!$F:$F,MATCH(E24,库存!$B:$B,)))</f>
        <v> </v>
      </c>
      <c r="J24" s="7"/>
      <c r="K24" s="16"/>
    </row>
    <row r="25" ht="24.95" customHeight="1" spans="1:11">
      <c r="A25" s="9">
        <v>24</v>
      </c>
      <c r="B25" s="10"/>
      <c r="C25" s="11"/>
      <c r="D25" s="10"/>
      <c r="E25" s="10"/>
      <c r="F25" s="10" t="str">
        <f>IF(ISERROR(INDEX(库存!$C:$C,MATCH(E25,库存!$B:$B,)))," ",INDEX(库存!$C:$C,MATCH(E25,库存!$B:$B,)))</f>
        <v> </v>
      </c>
      <c r="G25" s="10" t="str">
        <f>IF(ISERROR(INDEX(库存!$D:$D,MATCH(E25,库存!$B:$B,)))," ",INDEX(库存!$D:$D,MATCH(E25,库存!$B:$B,)))</f>
        <v> </v>
      </c>
      <c r="H25" s="10" t="str">
        <f>IF(ISERROR(INDEX(库存!$E:$E,MATCH(E25,库存!$B:$B,)))," ",INDEX(库存!$E:$E,MATCH(E25,库存!$B:$B,)))</f>
        <v> </v>
      </c>
      <c r="I25" s="10" t="str">
        <f>IF(ISERROR(INDEX(库存!$F:$F,MATCH(E25,库存!$B:$B,)))," ",INDEX(库存!$F:$F,MATCH(E25,库存!$B:$B,)))</f>
        <v> </v>
      </c>
      <c r="J25" s="10"/>
      <c r="K25" s="17"/>
    </row>
    <row r="26" ht="24.95" customHeight="1" spans="1:11">
      <c r="A26" s="6">
        <v>25</v>
      </c>
      <c r="B26" s="7"/>
      <c r="C26" s="8"/>
      <c r="D26" s="7"/>
      <c r="E26" s="7"/>
      <c r="F26" s="7" t="str">
        <f>IF(ISERROR(INDEX(库存!$C:$C,MATCH(E26,库存!$B:$B,)))," ",INDEX(库存!$C:$C,MATCH(E26,库存!$B:$B,)))</f>
        <v> </v>
      </c>
      <c r="G26" s="7" t="str">
        <f>IF(ISERROR(INDEX(库存!$D:$D,MATCH(E26,库存!$B:$B,)))," ",INDEX(库存!$D:$D,MATCH(E26,库存!$B:$B,)))</f>
        <v> </v>
      </c>
      <c r="H26" s="7" t="str">
        <f>IF(ISERROR(INDEX(库存!$E:$E,MATCH(E26,库存!$B:$B,)))," ",INDEX(库存!$E:$E,MATCH(E26,库存!$B:$B,)))</f>
        <v> </v>
      </c>
      <c r="I26" s="7" t="str">
        <f>IF(ISERROR(INDEX(库存!$F:$F,MATCH(E26,库存!$B:$B,)))," ",INDEX(库存!$F:$F,MATCH(E26,库存!$B:$B,)))</f>
        <v> </v>
      </c>
      <c r="J26" s="7"/>
      <c r="K26" s="16"/>
    </row>
    <row r="27" ht="24.95" customHeight="1" spans="1:11">
      <c r="A27" s="9">
        <v>26</v>
      </c>
      <c r="B27" s="10"/>
      <c r="C27" s="11"/>
      <c r="D27" s="10"/>
      <c r="E27" s="10"/>
      <c r="F27" s="10" t="str">
        <f>IF(ISERROR(INDEX(库存!$C:$C,MATCH(E27,库存!$B:$B,)))," ",INDEX(库存!$C:$C,MATCH(E27,库存!$B:$B,)))</f>
        <v> </v>
      </c>
      <c r="G27" s="10" t="str">
        <f>IF(ISERROR(INDEX(库存!$D:$D,MATCH(E27,库存!$B:$B,)))," ",INDEX(库存!$D:$D,MATCH(E27,库存!$B:$B,)))</f>
        <v> </v>
      </c>
      <c r="H27" s="10" t="str">
        <f>IF(ISERROR(INDEX(库存!$E:$E,MATCH(E27,库存!$B:$B,)))," ",INDEX(库存!$E:$E,MATCH(E27,库存!$B:$B,)))</f>
        <v> </v>
      </c>
      <c r="I27" s="10" t="str">
        <f>IF(ISERROR(INDEX(库存!$F:$F,MATCH(E27,库存!$B:$B,)))," ",INDEX(库存!$F:$F,MATCH(E27,库存!$B:$B,)))</f>
        <v> </v>
      </c>
      <c r="J27" s="10"/>
      <c r="K27" s="17"/>
    </row>
    <row r="28" ht="24.95" customHeight="1" spans="1:11">
      <c r="A28" s="6">
        <v>27</v>
      </c>
      <c r="B28" s="7"/>
      <c r="C28" s="8"/>
      <c r="D28" s="7"/>
      <c r="E28" s="7"/>
      <c r="F28" s="7" t="str">
        <f>IF(ISERROR(INDEX(库存!$C:$C,MATCH(E28,库存!$B:$B,)))," ",INDEX(库存!$C:$C,MATCH(E28,库存!$B:$B,)))</f>
        <v> </v>
      </c>
      <c r="G28" s="7" t="str">
        <f>IF(ISERROR(INDEX(库存!$D:$D,MATCH(E28,库存!$B:$B,)))," ",INDEX(库存!$D:$D,MATCH(E28,库存!$B:$B,)))</f>
        <v> </v>
      </c>
      <c r="H28" s="7" t="str">
        <f>IF(ISERROR(INDEX(库存!$E:$E,MATCH(E28,库存!$B:$B,)))," ",INDEX(库存!$E:$E,MATCH(E28,库存!$B:$B,)))</f>
        <v> </v>
      </c>
      <c r="I28" s="7" t="str">
        <f>IF(ISERROR(INDEX(库存!$F:$F,MATCH(E28,库存!$B:$B,)))," ",INDEX(库存!$F:$F,MATCH(E28,库存!$B:$B,)))</f>
        <v> </v>
      </c>
      <c r="J28" s="7"/>
      <c r="K28" s="16"/>
    </row>
    <row r="29" ht="24.95" customHeight="1" spans="1:11">
      <c r="A29" s="9">
        <v>28</v>
      </c>
      <c r="B29" s="10"/>
      <c r="C29" s="11"/>
      <c r="D29" s="10"/>
      <c r="E29" s="10"/>
      <c r="F29" s="10" t="str">
        <f>IF(ISERROR(INDEX(库存!$C:$C,MATCH(E29,库存!$B:$B,)))," ",INDEX(库存!$C:$C,MATCH(E29,库存!$B:$B,)))</f>
        <v> </v>
      </c>
      <c r="G29" s="10" t="str">
        <f>IF(ISERROR(INDEX(库存!$D:$D,MATCH(E29,库存!$B:$B,)))," ",INDEX(库存!$D:$D,MATCH(E29,库存!$B:$B,)))</f>
        <v> </v>
      </c>
      <c r="H29" s="10" t="str">
        <f>IF(ISERROR(INDEX(库存!$E:$E,MATCH(E29,库存!$B:$B,)))," ",INDEX(库存!$E:$E,MATCH(E29,库存!$B:$B,)))</f>
        <v> </v>
      </c>
      <c r="I29" s="10" t="str">
        <f>IF(ISERROR(INDEX(库存!$F:$F,MATCH(E29,库存!$B:$B,)))," ",INDEX(库存!$F:$F,MATCH(E29,库存!$B:$B,)))</f>
        <v> </v>
      </c>
      <c r="J29" s="10"/>
      <c r="K29" s="17"/>
    </row>
    <row r="30" ht="24.95" customHeight="1" spans="1:11">
      <c r="A30" s="6">
        <v>29</v>
      </c>
      <c r="B30" s="7"/>
      <c r="C30" s="8"/>
      <c r="D30" s="7"/>
      <c r="E30" s="7"/>
      <c r="F30" s="7" t="str">
        <f>IF(ISERROR(INDEX(库存!$C:$C,MATCH(E30,库存!$B:$B,)))," ",INDEX(库存!$C:$C,MATCH(E30,库存!$B:$B,)))</f>
        <v> </v>
      </c>
      <c r="G30" s="7" t="str">
        <f>IF(ISERROR(INDEX(库存!$D:$D,MATCH(E30,库存!$B:$B,)))," ",INDEX(库存!$D:$D,MATCH(E30,库存!$B:$B,)))</f>
        <v> </v>
      </c>
      <c r="H30" s="7" t="str">
        <f>IF(ISERROR(INDEX(库存!$E:$E,MATCH(E30,库存!$B:$B,)))," ",INDEX(库存!$E:$E,MATCH(E30,库存!$B:$B,)))</f>
        <v> </v>
      </c>
      <c r="I30" s="7" t="str">
        <f>IF(ISERROR(INDEX(库存!$F:$F,MATCH(E30,库存!$B:$B,)))," ",INDEX(库存!$F:$F,MATCH(E30,库存!$B:$B,)))</f>
        <v> </v>
      </c>
      <c r="J30" s="7"/>
      <c r="K30" s="16"/>
    </row>
    <row r="31" ht="24.95" customHeight="1" spans="1:11">
      <c r="A31" s="9">
        <v>30</v>
      </c>
      <c r="B31" s="10"/>
      <c r="C31" s="11"/>
      <c r="D31" s="10"/>
      <c r="E31" s="10"/>
      <c r="F31" s="10" t="str">
        <f>IF(ISERROR(INDEX(库存!$C:$C,MATCH(E31,库存!$B:$B,)))," ",INDEX(库存!$C:$C,MATCH(E31,库存!$B:$B,)))</f>
        <v> </v>
      </c>
      <c r="G31" s="10" t="str">
        <f>IF(ISERROR(INDEX(库存!$D:$D,MATCH(E31,库存!$B:$B,)))," ",INDEX(库存!$D:$D,MATCH(E31,库存!$B:$B,)))</f>
        <v> </v>
      </c>
      <c r="H31" s="10" t="str">
        <f>IF(ISERROR(INDEX(库存!$E:$E,MATCH(E31,库存!$B:$B,)))," ",INDEX(库存!$E:$E,MATCH(E31,库存!$B:$B,)))</f>
        <v> </v>
      </c>
      <c r="I31" s="10" t="str">
        <f>IF(ISERROR(INDEX(库存!$F:$F,MATCH(E31,库存!$B:$B,)))," ",INDEX(库存!$F:$F,MATCH(E31,库存!$B:$B,)))</f>
        <v> </v>
      </c>
      <c r="J31" s="10"/>
      <c r="K31" s="17"/>
    </row>
    <row r="32" ht="24.95" customHeight="1" spans="1:11">
      <c r="A32" s="6">
        <v>31</v>
      </c>
      <c r="B32" s="7"/>
      <c r="C32" s="8"/>
      <c r="D32" s="7"/>
      <c r="E32" s="7"/>
      <c r="F32" s="7" t="str">
        <f>IF(ISERROR(INDEX(库存!$C:$C,MATCH(E32,库存!$B:$B,)))," ",INDEX(库存!$C:$C,MATCH(E32,库存!$B:$B,)))</f>
        <v> </v>
      </c>
      <c r="G32" s="7" t="str">
        <f>IF(ISERROR(INDEX(库存!$D:$D,MATCH(E32,库存!$B:$B,)))," ",INDEX(库存!$D:$D,MATCH(E32,库存!$B:$B,)))</f>
        <v> </v>
      </c>
      <c r="H32" s="7" t="str">
        <f>IF(ISERROR(INDEX(库存!$E:$E,MATCH(E32,库存!$B:$B,)))," ",INDEX(库存!$E:$E,MATCH(E32,库存!$B:$B,)))</f>
        <v> </v>
      </c>
      <c r="I32" s="7" t="str">
        <f>IF(ISERROR(INDEX(库存!$F:$F,MATCH(E32,库存!$B:$B,)))," ",INDEX(库存!$F:$F,MATCH(E32,库存!$B:$B,)))</f>
        <v> </v>
      </c>
      <c r="J32" s="7"/>
      <c r="K32" s="16"/>
    </row>
    <row r="33" ht="24.95" customHeight="1" spans="1:11">
      <c r="A33" s="9">
        <v>32</v>
      </c>
      <c r="B33" s="10"/>
      <c r="C33" s="11"/>
      <c r="D33" s="10"/>
      <c r="E33" s="10"/>
      <c r="F33" s="10" t="str">
        <f>IF(ISERROR(INDEX(库存!$C:$C,MATCH(E33,库存!$B:$B,)))," ",INDEX(库存!$C:$C,MATCH(E33,库存!$B:$B,)))</f>
        <v> </v>
      </c>
      <c r="G33" s="10" t="str">
        <f>IF(ISERROR(INDEX(库存!$D:$D,MATCH(E33,库存!$B:$B,)))," ",INDEX(库存!$D:$D,MATCH(E33,库存!$B:$B,)))</f>
        <v> </v>
      </c>
      <c r="H33" s="10" t="str">
        <f>IF(ISERROR(INDEX(库存!$E:$E,MATCH(E33,库存!$B:$B,)))," ",INDEX(库存!$E:$E,MATCH(E33,库存!$B:$B,)))</f>
        <v> </v>
      </c>
      <c r="I33" s="10" t="str">
        <f>IF(ISERROR(INDEX(库存!$F:$F,MATCH(E33,库存!$B:$B,)))," ",INDEX(库存!$F:$F,MATCH(E33,库存!$B:$B,)))</f>
        <v> </v>
      </c>
      <c r="J33" s="10"/>
      <c r="K33" s="17"/>
    </row>
    <row r="34" ht="24.95" customHeight="1" spans="1:11">
      <c r="A34" s="6">
        <v>33</v>
      </c>
      <c r="B34" s="7"/>
      <c r="C34" s="8"/>
      <c r="D34" s="7"/>
      <c r="E34" s="7"/>
      <c r="F34" s="7" t="str">
        <f>IF(ISERROR(INDEX(库存!$C:$C,MATCH(E34,库存!$B:$B,)))," ",INDEX(库存!$C:$C,MATCH(E34,库存!$B:$B,)))</f>
        <v> </v>
      </c>
      <c r="G34" s="7" t="str">
        <f>IF(ISERROR(INDEX(库存!$D:$D,MATCH(E34,库存!$B:$B,)))," ",INDEX(库存!$D:$D,MATCH(E34,库存!$B:$B,)))</f>
        <v> </v>
      </c>
      <c r="H34" s="7" t="str">
        <f>IF(ISERROR(INDEX(库存!$E:$E,MATCH(E34,库存!$B:$B,)))," ",INDEX(库存!$E:$E,MATCH(E34,库存!$B:$B,)))</f>
        <v> </v>
      </c>
      <c r="I34" s="7" t="str">
        <f>IF(ISERROR(INDEX(库存!$F:$F,MATCH(E34,库存!$B:$B,)))," ",INDEX(库存!$F:$F,MATCH(E34,库存!$B:$B,)))</f>
        <v> </v>
      </c>
      <c r="J34" s="7"/>
      <c r="K34" s="16"/>
    </row>
    <row r="35" ht="24.95" customHeight="1" spans="1:11">
      <c r="A35" s="9">
        <v>34</v>
      </c>
      <c r="B35" s="10"/>
      <c r="C35" s="11"/>
      <c r="D35" s="10"/>
      <c r="E35" s="10"/>
      <c r="F35" s="10" t="str">
        <f>IF(ISERROR(INDEX(库存!$C:$C,MATCH(E35,库存!$B:$B,)))," ",INDEX(库存!$C:$C,MATCH(E35,库存!$B:$B,)))</f>
        <v> </v>
      </c>
      <c r="G35" s="10" t="str">
        <f>IF(ISERROR(INDEX(库存!$D:$D,MATCH(E35,库存!$B:$B,)))," ",INDEX(库存!$D:$D,MATCH(E35,库存!$B:$B,)))</f>
        <v> </v>
      </c>
      <c r="H35" s="10" t="str">
        <f>IF(ISERROR(INDEX(库存!$E:$E,MATCH(E35,库存!$B:$B,)))," ",INDEX(库存!$E:$E,MATCH(E35,库存!$B:$B,)))</f>
        <v> </v>
      </c>
      <c r="I35" s="10" t="str">
        <f>IF(ISERROR(INDEX(库存!$F:$F,MATCH(E35,库存!$B:$B,)))," ",INDEX(库存!$F:$F,MATCH(E35,库存!$B:$B,)))</f>
        <v> </v>
      </c>
      <c r="J35" s="10"/>
      <c r="K35" s="17"/>
    </row>
    <row r="36" ht="24.95" customHeight="1" spans="1:11">
      <c r="A36" s="6">
        <v>35</v>
      </c>
      <c r="B36" s="7"/>
      <c r="C36" s="8"/>
      <c r="D36" s="7"/>
      <c r="E36" s="7"/>
      <c r="F36" s="7" t="str">
        <f>IF(ISERROR(INDEX(库存!$C:$C,MATCH(E36,库存!$B:$B,)))," ",INDEX(库存!$C:$C,MATCH(E36,库存!$B:$B,)))</f>
        <v> </v>
      </c>
      <c r="G36" s="7" t="str">
        <f>IF(ISERROR(INDEX(库存!$D:$D,MATCH(E36,库存!$B:$B,)))," ",INDEX(库存!$D:$D,MATCH(E36,库存!$B:$B,)))</f>
        <v> </v>
      </c>
      <c r="H36" s="7" t="str">
        <f>IF(ISERROR(INDEX(库存!$E:$E,MATCH(E36,库存!$B:$B,)))," ",INDEX(库存!$E:$E,MATCH(E36,库存!$B:$B,)))</f>
        <v> </v>
      </c>
      <c r="I36" s="7" t="str">
        <f>IF(ISERROR(INDEX(库存!$F:$F,MATCH(E36,库存!$B:$B,)))," ",INDEX(库存!$F:$F,MATCH(E36,库存!$B:$B,)))</f>
        <v> </v>
      </c>
      <c r="J36" s="7"/>
      <c r="K36" s="16"/>
    </row>
    <row r="37" ht="24.95" customHeight="1" spans="1:11">
      <c r="A37" s="9">
        <v>36</v>
      </c>
      <c r="B37" s="10"/>
      <c r="C37" s="11"/>
      <c r="D37" s="10"/>
      <c r="E37" s="10"/>
      <c r="F37" s="10" t="str">
        <f>IF(ISERROR(INDEX(库存!$C:$C,MATCH(E37,库存!$B:$B,)))," ",INDEX(库存!$C:$C,MATCH(E37,库存!$B:$B,)))</f>
        <v> </v>
      </c>
      <c r="G37" s="10" t="str">
        <f>IF(ISERROR(INDEX(库存!$D:$D,MATCH(E37,库存!$B:$B,)))," ",INDEX(库存!$D:$D,MATCH(E37,库存!$B:$B,)))</f>
        <v> </v>
      </c>
      <c r="H37" s="10" t="str">
        <f>IF(ISERROR(INDEX(库存!$E:$E,MATCH(E37,库存!$B:$B,)))," ",INDEX(库存!$E:$E,MATCH(E37,库存!$B:$B,)))</f>
        <v> </v>
      </c>
      <c r="I37" s="10" t="str">
        <f>IF(ISERROR(INDEX(库存!$F:$F,MATCH(E37,库存!$B:$B,)))," ",INDEX(库存!$F:$F,MATCH(E37,库存!$B:$B,)))</f>
        <v> </v>
      </c>
      <c r="J37" s="10"/>
      <c r="K37" s="17"/>
    </row>
    <row r="38" ht="24.95" customHeight="1" spans="1:11">
      <c r="A38" s="6">
        <v>37</v>
      </c>
      <c r="B38" s="7"/>
      <c r="C38" s="8"/>
      <c r="D38" s="7"/>
      <c r="E38" s="7"/>
      <c r="F38" s="7" t="str">
        <f>IF(ISERROR(INDEX(库存!$C:$C,MATCH(E38,库存!$B:$B,)))," ",INDEX(库存!$C:$C,MATCH(E38,库存!$B:$B,)))</f>
        <v> </v>
      </c>
      <c r="G38" s="7" t="str">
        <f>IF(ISERROR(INDEX(库存!$D:$D,MATCH(E38,库存!$B:$B,)))," ",INDEX(库存!$D:$D,MATCH(E38,库存!$B:$B,)))</f>
        <v> </v>
      </c>
      <c r="H38" s="7" t="str">
        <f>IF(ISERROR(INDEX(库存!$E:$E,MATCH(E38,库存!$B:$B,)))," ",INDEX(库存!$E:$E,MATCH(E38,库存!$B:$B,)))</f>
        <v> </v>
      </c>
      <c r="I38" s="7" t="str">
        <f>IF(ISERROR(INDEX(库存!$F:$F,MATCH(E38,库存!$B:$B,)))," ",INDEX(库存!$F:$F,MATCH(E38,库存!$B:$B,)))</f>
        <v> </v>
      </c>
      <c r="J38" s="7"/>
      <c r="K38" s="16"/>
    </row>
    <row r="39" ht="24.95" customHeight="1" spans="1:11">
      <c r="A39" s="19">
        <v>38</v>
      </c>
      <c r="B39" s="20"/>
      <c r="C39" s="21"/>
      <c r="D39" s="20"/>
      <c r="E39" s="20"/>
      <c r="F39" s="20" t="str">
        <f>IF(ISERROR(INDEX(库存!$C:$C,MATCH(E39,库存!$B:$B,)))," ",INDEX(库存!$C:$C,MATCH(E39,库存!$B:$B,)))</f>
        <v> </v>
      </c>
      <c r="G39" s="20" t="str">
        <f>IF(ISERROR(INDEX(库存!$D:$D,MATCH(E39,库存!$B:$B,)))," ",INDEX(库存!$D:$D,MATCH(E39,库存!$B:$B,)))</f>
        <v> </v>
      </c>
      <c r="H39" s="20" t="str">
        <f>IF(ISERROR(INDEX(库存!$E:$E,MATCH(E39,库存!$B:$B,)))," ",INDEX(库存!$E:$E,MATCH(E39,库存!$B:$B,)))</f>
        <v> </v>
      </c>
      <c r="I39" s="20" t="str">
        <f>IF(ISERROR(INDEX(库存!$F:$F,MATCH(E39,库存!$B:$B,)))," ",INDEX(库存!$F:$F,MATCH(E39,库存!$B:$B,)))</f>
        <v> </v>
      </c>
      <c r="J39" s="20"/>
      <c r="K39" s="23"/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G18" sqref="G18"/>
    </sheetView>
  </sheetViews>
  <sheetFormatPr defaultColWidth="9" defaultRowHeight="13.5"/>
  <cols>
    <col min="1" max="1" width="7.25" style="1" customWidth="1"/>
    <col min="2" max="2" width="13" style="1" customWidth="1"/>
    <col min="3" max="3" width="8.625" style="1" customWidth="1"/>
    <col min="4" max="4" width="7.25" style="1" customWidth="1"/>
    <col min="5" max="6" width="13" style="1" customWidth="1"/>
    <col min="7" max="7" width="16.125" style="1" customWidth="1"/>
    <col min="8" max="8" width="5.75" style="1" customWidth="1"/>
    <col min="9" max="11" width="13" style="1" customWidth="1"/>
    <col min="12" max="16384" width="9" style="1"/>
  </cols>
  <sheetData>
    <row r="1" ht="27" customHeight="1" spans="1:11">
      <c r="A1" s="4" t="s">
        <v>0</v>
      </c>
      <c r="B1" s="5" t="s">
        <v>1</v>
      </c>
      <c r="C1" s="5" t="s">
        <v>2</v>
      </c>
      <c r="D1" s="5" t="s">
        <v>23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24</v>
      </c>
      <c r="J1" s="5" t="s">
        <v>25</v>
      </c>
      <c r="K1" s="15" t="s">
        <v>26</v>
      </c>
    </row>
    <row r="2" ht="24.95" customHeight="1" spans="1:11">
      <c r="A2" s="6">
        <v>1</v>
      </c>
      <c r="B2" s="7" t="s">
        <v>27</v>
      </c>
      <c r="C2" s="8">
        <v>41494</v>
      </c>
      <c r="D2" s="7" t="s">
        <v>28</v>
      </c>
      <c r="E2" s="7" t="s">
        <v>11</v>
      </c>
      <c r="F2" s="7" t="str">
        <f>IF(ISERROR(INDEX(库存!$C:$C,MATCH(E2,库存!$B:$B,)))," ",INDEX(库存!$C:$C,MATCH(E2,库存!$B:$B,)))</f>
        <v>螺母</v>
      </c>
      <c r="G2" s="7" t="str">
        <f>IF(ISERROR(INDEX(库存!$D:$D,MATCH(E2,库存!$B:$B,)))," ",INDEX(库存!$D:$D,MATCH(E2,库存!$B:$B,)))</f>
        <v>M5</v>
      </c>
      <c r="H2" s="7" t="str">
        <f>IF(ISERROR(INDEX(库存!$E:$E,MATCH(E2,库存!$B:$B,)))," ",INDEX(库存!$E:$E,MATCH(E2,库存!$B:$B,)))</f>
        <v>只</v>
      </c>
      <c r="I2" s="7">
        <f>IF(ISERROR(INDEX(库存!$F:$F,MATCH(E2,库存!$B:$B,)))," ",INDEX(库存!$F:$F,MATCH(E2,库存!$B:$B,)))</f>
        <v>0.2</v>
      </c>
      <c r="J2" s="7">
        <v>20</v>
      </c>
      <c r="K2" s="16">
        <f>I2*J2</f>
        <v>4</v>
      </c>
    </row>
    <row r="3" ht="24.95" customHeight="1" spans="1:11">
      <c r="A3" s="9">
        <v>2</v>
      </c>
      <c r="B3" s="10" t="s">
        <v>29</v>
      </c>
      <c r="C3" s="11">
        <v>41494</v>
      </c>
      <c r="D3" s="10" t="s">
        <v>28</v>
      </c>
      <c r="E3" s="10" t="s">
        <v>12</v>
      </c>
      <c r="F3" s="10" t="str">
        <f>IF(ISERROR(INDEX(库存!$C:$C,MATCH(E3,库存!$B:$B,)))," ",INDEX(库存!$C:$C,MATCH(E3,库存!$B:$B,)))</f>
        <v>螺母</v>
      </c>
      <c r="G3" s="10" t="str">
        <f>IF(ISERROR(INDEX(库存!$D:$D,MATCH(E3,库存!$B:$B,)))," ",INDEX(库存!$D:$D,MATCH(E3,库存!$B:$B,)))</f>
        <v>M6</v>
      </c>
      <c r="H3" s="10" t="str">
        <f>IF(ISERROR(INDEX(库存!$E:$E,MATCH(E3,库存!$B:$B,)))," ",INDEX(库存!$E:$E,MATCH(E3,库存!$B:$B,)))</f>
        <v>只</v>
      </c>
      <c r="I3" s="10">
        <f>IF(ISERROR(INDEX(库存!$F:$F,MATCH(E3,库存!$B:$B,)))," ",INDEX(库存!$F:$F,MATCH(E3,库存!$B:$B,)))</f>
        <v>0.2</v>
      </c>
      <c r="J3" s="10">
        <v>12</v>
      </c>
      <c r="K3" s="17">
        <f t="shared" ref="K3:K15" si="0">I3*J3</f>
        <v>2.4</v>
      </c>
    </row>
    <row r="4" ht="24.95" customHeight="1" spans="1:11">
      <c r="A4" s="6">
        <v>3</v>
      </c>
      <c r="B4" s="7" t="s">
        <v>30</v>
      </c>
      <c r="C4" s="8">
        <v>41494</v>
      </c>
      <c r="D4" s="7" t="s">
        <v>31</v>
      </c>
      <c r="E4" s="7" t="s">
        <v>13</v>
      </c>
      <c r="F4" s="7" t="str">
        <f>IF(ISERROR(INDEX(库存!$C:$C,MATCH(E4,库存!$B:$B,)))," ",INDEX(库存!$C:$C,MATCH(E4,库存!$B:$B,)))</f>
        <v>螺母</v>
      </c>
      <c r="G4" s="7" t="str">
        <f>IF(ISERROR(INDEX(库存!$D:$D,MATCH(E4,库存!$B:$B,)))," ",INDEX(库存!$D:$D,MATCH(E4,库存!$B:$B,)))</f>
        <v>M8</v>
      </c>
      <c r="H4" s="7" t="str">
        <f>IF(ISERROR(INDEX(库存!$E:$E,MATCH(E4,库存!$B:$B,)))," ",INDEX(库存!$E:$E,MATCH(E4,库存!$B:$B,)))</f>
        <v>只</v>
      </c>
      <c r="I4" s="7">
        <f>IF(ISERROR(INDEX(库存!$F:$F,MATCH(E4,库存!$B:$B,)))," ",INDEX(库存!$F:$F,MATCH(E4,库存!$B:$B,)))</f>
        <v>0.21</v>
      </c>
      <c r="J4" s="7">
        <v>56</v>
      </c>
      <c r="K4" s="16">
        <f t="shared" si="0"/>
        <v>11.76</v>
      </c>
    </row>
    <row r="5" ht="24.95" customHeight="1" spans="1:11">
      <c r="A5" s="9">
        <v>4</v>
      </c>
      <c r="B5" s="10" t="s">
        <v>32</v>
      </c>
      <c r="C5" s="11">
        <v>41494</v>
      </c>
      <c r="D5" s="10" t="s">
        <v>31</v>
      </c>
      <c r="E5" s="10" t="s">
        <v>14</v>
      </c>
      <c r="F5" s="10" t="str">
        <f>IF(ISERROR(INDEX(库存!$C:$C,MATCH(E5,库存!$B:$B,)))," ",INDEX(库存!$C:$C,MATCH(E5,库存!$B:$B,)))</f>
        <v>螺母</v>
      </c>
      <c r="G5" s="10" t="str">
        <f>IF(ISERROR(INDEX(库存!$D:$D,MATCH(E5,库存!$B:$B,)))," ",INDEX(库存!$D:$D,MATCH(E5,库存!$B:$B,)))</f>
        <v>M10</v>
      </c>
      <c r="H5" s="10" t="str">
        <f>IF(ISERROR(INDEX(库存!$E:$E,MATCH(E5,库存!$B:$B,)))," ",INDEX(库存!$E:$E,MATCH(E5,库存!$B:$B,)))</f>
        <v>只</v>
      </c>
      <c r="I5" s="10">
        <f>IF(ISERROR(INDEX(库存!$F:$F,MATCH(E5,库存!$B:$B,)))," ",INDEX(库存!$F:$F,MATCH(E5,库存!$B:$B,)))</f>
        <v>0.25</v>
      </c>
      <c r="J5" s="10">
        <v>44</v>
      </c>
      <c r="K5" s="17">
        <f t="shared" si="0"/>
        <v>11</v>
      </c>
    </row>
    <row r="6" ht="24.95" customHeight="1" spans="1:11">
      <c r="A6" s="6">
        <v>5</v>
      </c>
      <c r="B6" s="7" t="s">
        <v>33</v>
      </c>
      <c r="C6" s="8">
        <v>41494</v>
      </c>
      <c r="D6" s="7" t="s">
        <v>31</v>
      </c>
      <c r="E6" s="7" t="s">
        <v>15</v>
      </c>
      <c r="F6" s="7" t="str">
        <f>IF(ISERROR(INDEX(库存!$C:$C,MATCH(E6,库存!$B:$B,)))," ",INDEX(库存!$C:$C,MATCH(E6,库存!$B:$B,)))</f>
        <v>螺母</v>
      </c>
      <c r="G6" s="7" t="str">
        <f>IF(ISERROR(INDEX(库存!$D:$D,MATCH(E6,库存!$B:$B,)))," ",INDEX(库存!$D:$D,MATCH(E6,库存!$B:$B,)))</f>
        <v>M12</v>
      </c>
      <c r="H6" s="7" t="str">
        <f>IF(ISERROR(INDEX(库存!$E:$E,MATCH(E6,库存!$B:$B,)))," ",INDEX(库存!$E:$E,MATCH(E6,库存!$B:$B,)))</f>
        <v>只</v>
      </c>
      <c r="I6" s="7">
        <f>IF(ISERROR(INDEX(库存!$F:$F,MATCH(E6,库存!$B:$B,)))," ",INDEX(库存!$F:$F,MATCH(E6,库存!$B:$B,)))</f>
        <v>0.3</v>
      </c>
      <c r="J6" s="7">
        <v>54</v>
      </c>
      <c r="K6" s="16">
        <f t="shared" si="0"/>
        <v>16.2</v>
      </c>
    </row>
    <row r="7" ht="24.95" customHeight="1" spans="1:11">
      <c r="A7" s="9">
        <v>6</v>
      </c>
      <c r="B7" s="10" t="s">
        <v>34</v>
      </c>
      <c r="C7" s="11">
        <v>41494</v>
      </c>
      <c r="D7" s="10" t="s">
        <v>31</v>
      </c>
      <c r="E7" s="10" t="s">
        <v>16</v>
      </c>
      <c r="F7" s="10" t="str">
        <f>IF(ISERROR(INDEX(库存!$C:$C,MATCH(E7,库存!$B:$B,)))," ",INDEX(库存!$C:$C,MATCH(E7,库存!$B:$B,)))</f>
        <v>螺母</v>
      </c>
      <c r="G7" s="10" t="str">
        <f>IF(ISERROR(INDEX(库存!$D:$D,MATCH(E7,库存!$B:$B,)))," ",INDEX(库存!$D:$D,MATCH(E7,库存!$B:$B,)))</f>
        <v>M14</v>
      </c>
      <c r="H7" s="10" t="str">
        <f>IF(ISERROR(INDEX(库存!$E:$E,MATCH(E7,库存!$B:$B,)))," ",INDEX(库存!$E:$E,MATCH(E7,库存!$B:$B,)))</f>
        <v>只</v>
      </c>
      <c r="I7" s="10">
        <f>IF(ISERROR(INDEX(库存!$F:$F,MATCH(E7,库存!$B:$B,)))," ",INDEX(库存!$F:$F,MATCH(E7,库存!$B:$B,)))</f>
        <v>0.4</v>
      </c>
      <c r="J7" s="10">
        <v>54</v>
      </c>
      <c r="K7" s="17">
        <f t="shared" si="0"/>
        <v>21.6</v>
      </c>
    </row>
    <row r="8" ht="24.95" customHeight="1" spans="1:11">
      <c r="A8" s="6">
        <v>7</v>
      </c>
      <c r="B8" s="7" t="s">
        <v>35</v>
      </c>
      <c r="C8" s="8">
        <v>41494</v>
      </c>
      <c r="D8" s="7" t="s">
        <v>31</v>
      </c>
      <c r="E8" s="7" t="s">
        <v>17</v>
      </c>
      <c r="F8" s="7" t="str">
        <f>IF(ISERROR(INDEX(库存!$C:$C,MATCH(E8,库存!$B:$B,)))," ",INDEX(库存!$C:$C,MATCH(E8,库存!$B:$B,)))</f>
        <v>螺母</v>
      </c>
      <c r="G8" s="7" t="str">
        <f>IF(ISERROR(INDEX(库存!$D:$D,MATCH(E8,库存!$B:$B,)))," ",INDEX(库存!$D:$D,MATCH(E8,库存!$B:$B,)))</f>
        <v>M16</v>
      </c>
      <c r="H8" s="7" t="str">
        <f>IF(ISERROR(INDEX(库存!$E:$E,MATCH(E8,库存!$B:$B,)))," ",INDEX(库存!$E:$E,MATCH(E8,库存!$B:$B,)))</f>
        <v>只</v>
      </c>
      <c r="I8" s="7">
        <f>IF(ISERROR(INDEX(库存!$F:$F,MATCH(E8,库存!$B:$B,)))," ",INDEX(库存!$F:$F,MATCH(E8,库存!$B:$B,)))</f>
        <v>0.6</v>
      </c>
      <c r="J8" s="7">
        <v>33</v>
      </c>
      <c r="K8" s="16">
        <f t="shared" si="0"/>
        <v>19.8</v>
      </c>
    </row>
    <row r="9" ht="24.95" customHeight="1" spans="1:11">
      <c r="A9" s="9">
        <v>8</v>
      </c>
      <c r="B9" s="10" t="s">
        <v>36</v>
      </c>
      <c r="C9" s="11">
        <v>41494</v>
      </c>
      <c r="D9" s="10" t="s">
        <v>31</v>
      </c>
      <c r="E9" s="10" t="s">
        <v>18</v>
      </c>
      <c r="F9" s="10" t="str">
        <f>IF(ISERROR(INDEX(库存!$C:$C,MATCH(E9,库存!$B:$B,)))," ",INDEX(库存!$C:$C,MATCH(E9,库存!$B:$B,)))</f>
        <v>螺母</v>
      </c>
      <c r="G9" s="10" t="str">
        <f>IF(ISERROR(INDEX(库存!$D:$D,MATCH(E9,库存!$B:$B,)))," ",INDEX(库存!$D:$D,MATCH(E9,库存!$B:$B,)))</f>
        <v>M18</v>
      </c>
      <c r="H9" s="10" t="str">
        <f>IF(ISERROR(INDEX(库存!$E:$E,MATCH(E9,库存!$B:$B,)))," ",INDEX(库存!$E:$E,MATCH(E9,库存!$B:$B,)))</f>
        <v>只</v>
      </c>
      <c r="I9" s="10">
        <f>IF(ISERROR(INDEX(库存!$F:$F,MATCH(E9,库存!$B:$B,)))," ",INDEX(库存!$F:$F,MATCH(E9,库存!$B:$B,)))</f>
        <v>1</v>
      </c>
      <c r="J9" s="10">
        <v>56</v>
      </c>
      <c r="K9" s="17">
        <f t="shared" si="0"/>
        <v>56</v>
      </c>
    </row>
    <row r="10" ht="24.95" customHeight="1" spans="1:11">
      <c r="A10" s="6">
        <v>9</v>
      </c>
      <c r="B10" s="7" t="s">
        <v>37</v>
      </c>
      <c r="C10" s="8">
        <v>41494</v>
      </c>
      <c r="D10" s="7" t="s">
        <v>31</v>
      </c>
      <c r="E10" s="7" t="s">
        <v>19</v>
      </c>
      <c r="F10" s="7" t="str">
        <f>IF(ISERROR(INDEX(库存!$C:$C,MATCH(E10,库存!$B:$B,)))," ",INDEX(库存!$C:$C,MATCH(E10,库存!$B:$B,)))</f>
        <v>螺母</v>
      </c>
      <c r="G10" s="7" t="str">
        <f>IF(ISERROR(INDEX(库存!$D:$D,MATCH(E10,库存!$B:$B,)))," ",INDEX(库存!$D:$D,MATCH(E10,库存!$B:$B,)))</f>
        <v>M20</v>
      </c>
      <c r="H10" s="7" t="str">
        <f>IF(ISERROR(INDEX(库存!$E:$E,MATCH(E10,库存!$B:$B,)))," ",INDEX(库存!$E:$E,MATCH(E10,库存!$B:$B,)))</f>
        <v>只</v>
      </c>
      <c r="I10" s="7">
        <f>IF(ISERROR(INDEX(库存!$F:$F,MATCH(E10,库存!$B:$B,)))," ",INDEX(库存!$F:$F,MATCH(E10,库存!$B:$B,)))</f>
        <v>1.6</v>
      </c>
      <c r="J10" s="7">
        <v>23</v>
      </c>
      <c r="K10" s="16">
        <f t="shared" si="0"/>
        <v>36.8</v>
      </c>
    </row>
    <row r="11" ht="24.95" customHeight="1" spans="1:11">
      <c r="A11" s="9">
        <v>10</v>
      </c>
      <c r="B11" s="10" t="s">
        <v>38</v>
      </c>
      <c r="C11" s="11">
        <v>41494</v>
      </c>
      <c r="D11" s="10" t="s">
        <v>31</v>
      </c>
      <c r="E11" s="10" t="s">
        <v>20</v>
      </c>
      <c r="F11" s="10" t="str">
        <f>IF(ISERROR(INDEX(库存!$C:$C,MATCH(E11,库存!$B:$B,)))," ",INDEX(库存!$C:$C,MATCH(E11,库存!$B:$B,)))</f>
        <v>螺母</v>
      </c>
      <c r="G11" s="10" t="str">
        <f>IF(ISERROR(INDEX(库存!$D:$D,MATCH(E11,库存!$B:$B,)))," ",INDEX(库存!$D:$D,MATCH(E11,库存!$B:$B,)))</f>
        <v>M22</v>
      </c>
      <c r="H11" s="10" t="str">
        <f>IF(ISERROR(INDEX(库存!$E:$E,MATCH(E11,库存!$B:$B,)))," ",INDEX(库存!$E:$E,MATCH(E11,库存!$B:$B,)))</f>
        <v>只</v>
      </c>
      <c r="I11" s="10">
        <f>IF(ISERROR(INDEX(库存!$F:$F,MATCH(E11,库存!$B:$B,)))," ",INDEX(库存!$F:$F,MATCH(E11,库存!$B:$B,)))</f>
        <v>2</v>
      </c>
      <c r="J11" s="10">
        <v>24</v>
      </c>
      <c r="K11" s="17">
        <f t="shared" si="0"/>
        <v>48</v>
      </c>
    </row>
    <row r="12" ht="24.95" customHeight="1" spans="1:11">
      <c r="A12" s="6">
        <v>11</v>
      </c>
      <c r="B12" s="7" t="s">
        <v>39</v>
      </c>
      <c r="C12" s="8">
        <v>41495</v>
      </c>
      <c r="D12" s="7" t="s">
        <v>28</v>
      </c>
      <c r="E12" s="7" t="s">
        <v>21</v>
      </c>
      <c r="F12" s="7" t="str">
        <f>IF(ISERROR(INDEX(库存!$C:$C,MATCH(E12,库存!$B:$B,)))," ",INDEX(库存!$C:$C,MATCH(E12,库存!$B:$B,)))</f>
        <v> </v>
      </c>
      <c r="G12" s="7" t="str">
        <f>IF(ISERROR(INDEX(库存!$D:$D,MATCH(E12,库存!$B:$B,)))," ",INDEX(库存!$D:$D,MATCH(E12,库存!$B:$B,)))</f>
        <v> </v>
      </c>
      <c r="H12" s="7" t="str">
        <f>IF(ISERROR(INDEX(库存!$E:$E,MATCH(E12,库存!$B:$B,)))," ",INDEX(库存!$E:$E,MATCH(E12,库存!$B:$B,)))</f>
        <v> </v>
      </c>
      <c r="I12" s="7" t="str">
        <f>IF(ISERROR(INDEX(库存!$F:$F,MATCH(E12,库存!$B:$B,)))," ",INDEX(库存!$F:$F,MATCH(E12,库存!$B:$B,)))</f>
        <v> </v>
      </c>
      <c r="J12" s="7">
        <v>36</v>
      </c>
      <c r="K12" s="16" t="e">
        <f t="shared" si="0"/>
        <v>#VALUE!</v>
      </c>
    </row>
    <row r="13" ht="24.95" customHeight="1" spans="1:11">
      <c r="A13" s="9">
        <v>12</v>
      </c>
      <c r="B13" s="10" t="s">
        <v>40</v>
      </c>
      <c r="C13" s="11">
        <v>41495</v>
      </c>
      <c r="D13" s="10" t="s">
        <v>28</v>
      </c>
      <c r="E13" s="10" t="s">
        <v>22</v>
      </c>
      <c r="F13" s="10" t="str">
        <f>IF(ISERROR(INDEX(库存!$C:$C,MATCH(E13,库存!$B:$B,)))," ",INDEX(库存!$C:$C,MATCH(E13,库存!$B:$B,)))</f>
        <v> </v>
      </c>
      <c r="G13" s="10" t="str">
        <f>IF(ISERROR(INDEX(库存!$D:$D,MATCH(E13,库存!$B:$B,)))," ",INDEX(库存!$D:$D,MATCH(E13,库存!$B:$B,)))</f>
        <v> </v>
      </c>
      <c r="H13" s="10" t="str">
        <f>IF(ISERROR(INDEX(库存!$E:$E,MATCH(E13,库存!$B:$B,)))," ",INDEX(库存!$E:$E,MATCH(E13,库存!$B:$B,)))</f>
        <v> </v>
      </c>
      <c r="I13" s="10" t="str">
        <f>IF(ISERROR(INDEX(库存!$F:$F,MATCH(E13,库存!$B:$B,)))," ",INDEX(库存!$F:$F,MATCH(E13,库存!$B:$B,)))</f>
        <v> </v>
      </c>
      <c r="J13" s="10">
        <v>33</v>
      </c>
      <c r="K13" s="17" t="e">
        <f t="shared" si="0"/>
        <v>#VALUE!</v>
      </c>
    </row>
    <row r="14" ht="24.95" customHeight="1" spans="1:11">
      <c r="A14" s="6">
        <v>13</v>
      </c>
      <c r="B14" s="7" t="s">
        <v>41</v>
      </c>
      <c r="C14" s="8">
        <v>41495</v>
      </c>
      <c r="D14" s="7" t="s">
        <v>28</v>
      </c>
      <c r="E14" s="7" t="s">
        <v>42</v>
      </c>
      <c r="F14" s="7" t="str">
        <f>IF(ISERROR(INDEX(库存!$C:$C,MATCH(E14,库存!$B:$B,)))," ",INDEX(库存!$C:$C,MATCH(E14,库存!$B:$B,)))</f>
        <v> </v>
      </c>
      <c r="G14" s="7" t="str">
        <f>IF(ISERROR(INDEX(库存!$D:$D,MATCH(E14,库存!$B:$B,)))," ",INDEX(库存!$D:$D,MATCH(E14,库存!$B:$B,)))</f>
        <v> </v>
      </c>
      <c r="H14" s="7" t="str">
        <f>IF(ISERROR(INDEX(库存!$E:$E,MATCH(E14,库存!$B:$B,)))," ",INDEX(库存!$E:$E,MATCH(E14,库存!$B:$B,)))</f>
        <v> </v>
      </c>
      <c r="I14" s="7" t="str">
        <f>IF(ISERROR(INDEX(库存!$F:$F,MATCH(E14,库存!$B:$B,)))," ",INDEX(库存!$F:$F,MATCH(E14,库存!$B:$B,)))</f>
        <v> </v>
      </c>
      <c r="J14" s="7">
        <v>80</v>
      </c>
      <c r="K14" s="16" t="e">
        <f t="shared" si="0"/>
        <v>#VALUE!</v>
      </c>
    </row>
    <row r="15" ht="24.95" customHeight="1" spans="1:11">
      <c r="A15" s="9">
        <v>14</v>
      </c>
      <c r="B15" s="10" t="s">
        <v>43</v>
      </c>
      <c r="C15" s="11">
        <v>41495</v>
      </c>
      <c r="D15" s="10" t="s">
        <v>28</v>
      </c>
      <c r="E15" s="10" t="s">
        <v>44</v>
      </c>
      <c r="F15" s="10" t="str">
        <f>IF(ISERROR(INDEX(库存!$C:$C,MATCH(E15,库存!$B:$B,)))," ",INDEX(库存!$C:$C,MATCH(E15,库存!$B:$B,)))</f>
        <v> </v>
      </c>
      <c r="G15" s="10" t="str">
        <f>IF(ISERROR(INDEX(库存!$D:$D,MATCH(E15,库存!$B:$B,)))," ",INDEX(库存!$D:$D,MATCH(E15,库存!$B:$B,)))</f>
        <v> </v>
      </c>
      <c r="H15" s="10" t="str">
        <f>IF(ISERROR(INDEX(库存!$E:$E,MATCH(E15,库存!$B:$B,)))," ",INDEX(库存!$E:$E,MATCH(E15,库存!$B:$B,)))</f>
        <v> </v>
      </c>
      <c r="I15" s="10" t="str">
        <f>IF(ISERROR(INDEX(库存!$F:$F,MATCH(E15,库存!$B:$B,)))," ",INDEX(库存!$F:$F,MATCH(E15,库存!$B:$B,)))</f>
        <v> </v>
      </c>
      <c r="J15" s="10">
        <v>70</v>
      </c>
      <c r="K15" s="17" t="e">
        <f t="shared" si="0"/>
        <v>#VALUE!</v>
      </c>
    </row>
    <row r="16" ht="24.95" customHeight="1" spans="1:11">
      <c r="A16" s="6">
        <v>15</v>
      </c>
      <c r="B16" s="7"/>
      <c r="C16" s="8"/>
      <c r="D16" s="7"/>
      <c r="E16" s="7"/>
      <c r="F16" s="7" t="str">
        <f>IF(ISERROR(INDEX(库存!$C:$C,MATCH(E16,库存!$B:$B,)))," ",INDEX(库存!$C:$C,MATCH(E16,库存!$B:$B,)))</f>
        <v> </v>
      </c>
      <c r="G16" s="7" t="str">
        <f>IF(ISERROR(INDEX(库存!$D:$D,MATCH(E16,库存!$B:$B,)))," ",INDEX(库存!$D:$D,MATCH(E16,库存!$B:$B,)))</f>
        <v> </v>
      </c>
      <c r="H16" s="7" t="str">
        <f>IF(ISERROR(INDEX(库存!$E:$E,MATCH(E16,库存!$B:$B,)))," ",INDEX(库存!$E:$E,MATCH(E16,库存!$B:$B,)))</f>
        <v> </v>
      </c>
      <c r="I16" s="7" t="str">
        <f>IF(ISERROR(INDEX(库存!$F:$F,MATCH(E16,库存!$B:$B,)))," ",INDEX(库存!$F:$F,MATCH(E16,库存!$B:$B,)))</f>
        <v> </v>
      </c>
      <c r="J16" s="7"/>
      <c r="K16" s="16"/>
    </row>
    <row r="17" ht="24.95" customHeight="1" spans="1:11">
      <c r="A17" s="9">
        <v>16</v>
      </c>
      <c r="B17" s="10"/>
      <c r="C17" s="11"/>
      <c r="D17" s="10"/>
      <c r="E17" s="10"/>
      <c r="F17" s="10" t="str">
        <f>IF(ISERROR(INDEX(库存!$C:$C,MATCH(E17,库存!$B:$B,)))," ",INDEX(库存!$C:$C,MATCH(E17,库存!$B:$B,)))</f>
        <v> </v>
      </c>
      <c r="G17" s="10" t="str">
        <f>IF(ISERROR(INDEX(库存!$D:$D,MATCH(E17,库存!$B:$B,)))," ",INDEX(库存!$D:$D,MATCH(E17,库存!$B:$B,)))</f>
        <v> </v>
      </c>
      <c r="H17" s="10" t="str">
        <f>IF(ISERROR(INDEX(库存!$E:$E,MATCH(E17,库存!$B:$B,)))," ",INDEX(库存!$E:$E,MATCH(E17,库存!$B:$B,)))</f>
        <v> </v>
      </c>
      <c r="I17" s="10" t="str">
        <f>IF(ISERROR(INDEX(库存!$F:$F,MATCH(E17,库存!$B:$B,)))," ",INDEX(库存!$F:$F,MATCH(E17,库存!$B:$B,)))</f>
        <v> </v>
      </c>
      <c r="J17" s="10"/>
      <c r="K17" s="17"/>
    </row>
    <row r="18" ht="24.95" customHeight="1" spans="1:11">
      <c r="A18" s="6">
        <v>17</v>
      </c>
      <c r="B18" s="7"/>
      <c r="C18" s="8"/>
      <c r="D18" s="7"/>
      <c r="E18" s="7"/>
      <c r="F18" s="7" t="str">
        <f>IF(ISERROR(INDEX(库存!$C:$C,MATCH(E18,库存!$B:$B,)))," ",INDEX(库存!$C:$C,MATCH(E18,库存!$B:$B,)))</f>
        <v> </v>
      </c>
      <c r="G18" s="7" t="str">
        <f>IF(ISERROR(INDEX(库存!$D:$D,MATCH(E18,库存!$B:$B,)))," ",INDEX(库存!$D:$D,MATCH(E18,库存!$B:$B,)))</f>
        <v> </v>
      </c>
      <c r="H18" s="7" t="str">
        <f>IF(ISERROR(INDEX(库存!$E:$E,MATCH(E18,库存!$B:$B,)))," ",INDEX(库存!$E:$E,MATCH(E18,库存!$B:$B,)))</f>
        <v> </v>
      </c>
      <c r="I18" s="7" t="str">
        <f>IF(ISERROR(INDEX(库存!$F:$F,MATCH(E18,库存!$B:$B,)))," ",INDEX(库存!$F:$F,MATCH(E18,库存!$B:$B,)))</f>
        <v> </v>
      </c>
      <c r="J18" s="7"/>
      <c r="K18" s="16"/>
    </row>
    <row r="19" ht="24.95" customHeight="1" spans="1:11">
      <c r="A19" s="9">
        <v>18</v>
      </c>
      <c r="B19" s="10"/>
      <c r="C19" s="11"/>
      <c r="D19" s="10"/>
      <c r="E19" s="10"/>
      <c r="F19" s="10" t="str">
        <f>IF(ISERROR(INDEX(库存!$C:$C,MATCH(E19,库存!$B:$B,)))," ",INDEX(库存!$C:$C,MATCH(E19,库存!$B:$B,)))</f>
        <v> </v>
      </c>
      <c r="G19" s="10" t="str">
        <f>IF(ISERROR(INDEX(库存!$D:$D,MATCH(E19,库存!$B:$B,)))," ",INDEX(库存!$D:$D,MATCH(E19,库存!$B:$B,)))</f>
        <v> </v>
      </c>
      <c r="H19" s="10" t="str">
        <f>IF(ISERROR(INDEX(库存!$E:$E,MATCH(E19,库存!$B:$B,)))," ",INDEX(库存!$E:$E,MATCH(E19,库存!$B:$B,)))</f>
        <v> </v>
      </c>
      <c r="I19" s="10" t="str">
        <f>IF(ISERROR(INDEX(库存!$F:$F,MATCH(E19,库存!$B:$B,)))," ",INDEX(库存!$F:$F,MATCH(E19,库存!$B:$B,)))</f>
        <v> </v>
      </c>
      <c r="J19" s="10"/>
      <c r="K19" s="17"/>
    </row>
    <row r="20" ht="24.95" customHeight="1" spans="1:11">
      <c r="A20" s="6">
        <v>19</v>
      </c>
      <c r="B20" s="7"/>
      <c r="C20" s="8"/>
      <c r="D20" s="7"/>
      <c r="E20" s="7"/>
      <c r="F20" s="7" t="str">
        <f>IF(ISERROR(INDEX(库存!$C:$C,MATCH(E20,库存!$B:$B,)))," ",INDEX(库存!$C:$C,MATCH(E20,库存!$B:$B,)))</f>
        <v> </v>
      </c>
      <c r="G20" s="7" t="str">
        <f>IF(ISERROR(INDEX(库存!$D:$D,MATCH(E20,库存!$B:$B,)))," ",INDEX(库存!$D:$D,MATCH(E20,库存!$B:$B,)))</f>
        <v> </v>
      </c>
      <c r="H20" s="7" t="str">
        <f>IF(ISERROR(INDEX(库存!$E:$E,MATCH(E20,库存!$B:$B,)))," ",INDEX(库存!$E:$E,MATCH(E20,库存!$B:$B,)))</f>
        <v> </v>
      </c>
      <c r="I20" s="7" t="str">
        <f>IF(ISERROR(INDEX(库存!$F:$F,MATCH(E20,库存!$B:$B,)))," ",INDEX(库存!$F:$F,MATCH(E20,库存!$B:$B,)))</f>
        <v> </v>
      </c>
      <c r="J20" s="7"/>
      <c r="K20" s="16"/>
    </row>
    <row r="21" ht="24.95" customHeight="1" spans="1:11">
      <c r="A21" s="9">
        <v>20</v>
      </c>
      <c r="B21" s="10"/>
      <c r="C21" s="11"/>
      <c r="D21" s="10"/>
      <c r="E21" s="10"/>
      <c r="F21" s="10" t="str">
        <f>IF(ISERROR(INDEX(库存!$C:$C,MATCH(E21,库存!$B:$B,)))," ",INDEX(库存!$C:$C,MATCH(E21,库存!$B:$B,)))</f>
        <v> </v>
      </c>
      <c r="G21" s="10" t="str">
        <f>IF(ISERROR(INDEX(库存!$D:$D,MATCH(E21,库存!$B:$B,)))," ",INDEX(库存!$D:$D,MATCH(E21,库存!$B:$B,)))</f>
        <v> </v>
      </c>
      <c r="H21" s="10" t="str">
        <f>IF(ISERROR(INDEX(库存!$E:$E,MATCH(E21,库存!$B:$B,)))," ",INDEX(库存!$E:$E,MATCH(E21,库存!$B:$B,)))</f>
        <v> </v>
      </c>
      <c r="I21" s="10" t="str">
        <f>IF(ISERROR(INDEX(库存!$F:$F,MATCH(E21,库存!$B:$B,)))," ",INDEX(库存!$F:$F,MATCH(E21,库存!$B:$B,)))</f>
        <v> </v>
      </c>
      <c r="J21" s="10"/>
      <c r="K21" s="17"/>
    </row>
    <row r="22" ht="24.95" customHeight="1" spans="1:11">
      <c r="A22" s="6">
        <v>21</v>
      </c>
      <c r="B22" s="7"/>
      <c r="C22" s="8"/>
      <c r="D22" s="7"/>
      <c r="E22" s="7"/>
      <c r="F22" s="7" t="str">
        <f>IF(ISERROR(INDEX(库存!$C:$C,MATCH(E22,库存!$B:$B,)))," ",INDEX(库存!$C:$C,MATCH(E22,库存!$B:$B,)))</f>
        <v> </v>
      </c>
      <c r="G22" s="7" t="str">
        <f>IF(ISERROR(INDEX(库存!$D:$D,MATCH(E22,库存!$B:$B,)))," ",INDEX(库存!$D:$D,MATCH(E22,库存!$B:$B,)))</f>
        <v> </v>
      </c>
      <c r="H22" s="7" t="str">
        <f>IF(ISERROR(INDEX(库存!$E:$E,MATCH(E22,库存!$B:$B,)))," ",INDEX(库存!$E:$E,MATCH(E22,库存!$B:$B,)))</f>
        <v> </v>
      </c>
      <c r="I22" s="7" t="str">
        <f>IF(ISERROR(INDEX(库存!$F:$F,MATCH(E22,库存!$B:$B,)))," ",INDEX(库存!$F:$F,MATCH(E22,库存!$B:$B,)))</f>
        <v> </v>
      </c>
      <c r="J22" s="7"/>
      <c r="K22" s="16"/>
    </row>
    <row r="23" ht="24.95" customHeight="1" spans="1:11">
      <c r="A23" s="9">
        <v>22</v>
      </c>
      <c r="B23" s="10"/>
      <c r="C23" s="11"/>
      <c r="D23" s="10"/>
      <c r="E23" s="10"/>
      <c r="F23" s="10" t="str">
        <f>IF(ISERROR(INDEX(库存!$C:$C,MATCH(E23,库存!$B:$B,)))," ",INDEX(库存!$C:$C,MATCH(E23,库存!$B:$B,)))</f>
        <v> </v>
      </c>
      <c r="G23" s="10" t="str">
        <f>IF(ISERROR(INDEX(库存!$D:$D,MATCH(E23,库存!$B:$B,)))," ",INDEX(库存!$D:$D,MATCH(E23,库存!$B:$B,)))</f>
        <v> </v>
      </c>
      <c r="H23" s="10" t="str">
        <f>IF(ISERROR(INDEX(库存!$E:$E,MATCH(E23,库存!$B:$B,)))," ",INDEX(库存!$E:$E,MATCH(E23,库存!$B:$B,)))</f>
        <v> </v>
      </c>
      <c r="I23" s="10" t="str">
        <f>IF(ISERROR(INDEX(库存!$F:$F,MATCH(E23,库存!$B:$B,)))," ",INDEX(库存!$F:$F,MATCH(E23,库存!$B:$B,)))</f>
        <v> </v>
      </c>
      <c r="J23" s="10"/>
      <c r="K23" s="17"/>
    </row>
    <row r="24" ht="24.95" customHeight="1" spans="1:11">
      <c r="A24" s="6">
        <v>23</v>
      </c>
      <c r="B24" s="7"/>
      <c r="C24" s="8"/>
      <c r="D24" s="7"/>
      <c r="E24" s="7"/>
      <c r="F24" s="7" t="str">
        <f>IF(ISERROR(INDEX(库存!$C:$C,MATCH(E24,库存!$B:$B,)))," ",INDEX(库存!$C:$C,MATCH(E24,库存!$B:$B,)))</f>
        <v> </v>
      </c>
      <c r="G24" s="7" t="str">
        <f>IF(ISERROR(INDEX(库存!$D:$D,MATCH(E24,库存!$B:$B,)))," ",INDEX(库存!$D:$D,MATCH(E24,库存!$B:$B,)))</f>
        <v> </v>
      </c>
      <c r="H24" s="7" t="str">
        <f>IF(ISERROR(INDEX(库存!$E:$E,MATCH(E24,库存!$B:$B,)))," ",INDEX(库存!$E:$E,MATCH(E24,库存!$B:$B,)))</f>
        <v> </v>
      </c>
      <c r="I24" s="7" t="str">
        <f>IF(ISERROR(INDEX(库存!$F:$F,MATCH(E24,库存!$B:$B,)))," ",INDEX(库存!$F:$F,MATCH(E24,库存!$B:$B,)))</f>
        <v> </v>
      </c>
      <c r="J24" s="7"/>
      <c r="K24" s="16"/>
    </row>
    <row r="25" ht="24.95" customHeight="1" spans="1:11">
      <c r="A25" s="9">
        <v>24</v>
      </c>
      <c r="B25" s="10"/>
      <c r="C25" s="11"/>
      <c r="D25" s="10"/>
      <c r="E25" s="10"/>
      <c r="F25" s="10" t="str">
        <f>IF(ISERROR(INDEX(库存!$C:$C,MATCH(E25,库存!$B:$B,)))," ",INDEX(库存!$C:$C,MATCH(E25,库存!$B:$B,)))</f>
        <v> </v>
      </c>
      <c r="G25" s="10" t="str">
        <f>IF(ISERROR(INDEX(库存!$D:$D,MATCH(E25,库存!$B:$B,)))," ",INDEX(库存!$D:$D,MATCH(E25,库存!$B:$B,)))</f>
        <v> </v>
      </c>
      <c r="H25" s="10" t="str">
        <f>IF(ISERROR(INDEX(库存!$E:$E,MATCH(E25,库存!$B:$B,)))," ",INDEX(库存!$E:$E,MATCH(E25,库存!$B:$B,)))</f>
        <v> </v>
      </c>
      <c r="I25" s="10" t="str">
        <f>IF(ISERROR(INDEX(库存!$F:$F,MATCH(E25,库存!$B:$B,)))," ",INDEX(库存!$F:$F,MATCH(E25,库存!$B:$B,)))</f>
        <v> </v>
      </c>
      <c r="J25" s="10"/>
      <c r="K25" s="17"/>
    </row>
    <row r="26" ht="24.95" customHeight="1" spans="1:11">
      <c r="A26" s="6">
        <v>25</v>
      </c>
      <c r="B26" s="7"/>
      <c r="C26" s="8"/>
      <c r="D26" s="7"/>
      <c r="E26" s="7"/>
      <c r="F26" s="7" t="str">
        <f>IF(ISERROR(INDEX(库存!$C:$C,MATCH(E26,库存!$B:$B,)))," ",INDEX(库存!$C:$C,MATCH(E26,库存!$B:$B,)))</f>
        <v> </v>
      </c>
      <c r="G26" s="7" t="str">
        <f>IF(ISERROR(INDEX(库存!$D:$D,MATCH(E26,库存!$B:$B,)))," ",INDEX(库存!$D:$D,MATCH(E26,库存!$B:$B,)))</f>
        <v> </v>
      </c>
      <c r="H26" s="7" t="str">
        <f>IF(ISERROR(INDEX(库存!$E:$E,MATCH(E26,库存!$B:$B,)))," ",INDEX(库存!$E:$E,MATCH(E26,库存!$B:$B,)))</f>
        <v> </v>
      </c>
      <c r="I26" s="7" t="str">
        <f>IF(ISERROR(INDEX(库存!$F:$F,MATCH(E26,库存!$B:$B,)))," ",INDEX(库存!$F:$F,MATCH(E26,库存!$B:$B,)))</f>
        <v> </v>
      </c>
      <c r="J26" s="7"/>
      <c r="K26" s="16"/>
    </row>
    <row r="27" ht="24.95" customHeight="1" spans="1:11">
      <c r="A27" s="9">
        <v>26</v>
      </c>
      <c r="B27" s="10"/>
      <c r="C27" s="11"/>
      <c r="D27" s="10"/>
      <c r="E27" s="10"/>
      <c r="F27" s="10" t="str">
        <f>IF(ISERROR(INDEX(库存!$C:$C,MATCH(E27,库存!$B:$B,)))," ",INDEX(库存!$C:$C,MATCH(E27,库存!$B:$B,)))</f>
        <v> </v>
      </c>
      <c r="G27" s="10" t="str">
        <f>IF(ISERROR(INDEX(库存!$D:$D,MATCH(E27,库存!$B:$B,)))," ",INDEX(库存!$D:$D,MATCH(E27,库存!$B:$B,)))</f>
        <v> </v>
      </c>
      <c r="H27" s="10" t="str">
        <f>IF(ISERROR(INDEX(库存!$E:$E,MATCH(E27,库存!$B:$B,)))," ",INDEX(库存!$E:$E,MATCH(E27,库存!$B:$B,)))</f>
        <v> </v>
      </c>
      <c r="I27" s="10" t="str">
        <f>IF(ISERROR(INDEX(库存!$F:$F,MATCH(E27,库存!$B:$B,)))," ",INDEX(库存!$F:$F,MATCH(E27,库存!$B:$B,)))</f>
        <v> </v>
      </c>
      <c r="J27" s="10"/>
      <c r="K27" s="17"/>
    </row>
    <row r="28" ht="24.95" customHeight="1" spans="1:11">
      <c r="A28" s="6">
        <v>27</v>
      </c>
      <c r="B28" s="7"/>
      <c r="C28" s="8"/>
      <c r="D28" s="7"/>
      <c r="E28" s="7"/>
      <c r="F28" s="7" t="str">
        <f>IF(ISERROR(INDEX(库存!$C:$C,MATCH(E28,库存!$B:$B,)))," ",INDEX(库存!$C:$C,MATCH(E28,库存!$B:$B,)))</f>
        <v> </v>
      </c>
      <c r="G28" s="7" t="str">
        <f>IF(ISERROR(INDEX(库存!$D:$D,MATCH(E28,库存!$B:$B,)))," ",INDEX(库存!$D:$D,MATCH(E28,库存!$B:$B,)))</f>
        <v> </v>
      </c>
      <c r="H28" s="7" t="str">
        <f>IF(ISERROR(INDEX(库存!$E:$E,MATCH(E28,库存!$B:$B,)))," ",INDEX(库存!$E:$E,MATCH(E28,库存!$B:$B,)))</f>
        <v> </v>
      </c>
      <c r="I28" s="7" t="str">
        <f>IF(ISERROR(INDEX(库存!$F:$F,MATCH(E28,库存!$B:$B,)))," ",INDEX(库存!$F:$F,MATCH(E28,库存!$B:$B,)))</f>
        <v> </v>
      </c>
      <c r="J28" s="7"/>
      <c r="K28" s="16"/>
    </row>
    <row r="29" ht="24.95" customHeight="1" spans="1:11">
      <c r="A29" s="9">
        <v>28</v>
      </c>
      <c r="B29" s="10"/>
      <c r="C29" s="11"/>
      <c r="D29" s="10"/>
      <c r="E29" s="10"/>
      <c r="F29" s="10" t="str">
        <f>IF(ISERROR(INDEX(库存!$C:$C,MATCH(E29,库存!$B:$B,)))," ",INDEX(库存!$C:$C,MATCH(E29,库存!$B:$B,)))</f>
        <v> </v>
      </c>
      <c r="G29" s="10" t="str">
        <f>IF(ISERROR(INDEX(库存!$D:$D,MATCH(E29,库存!$B:$B,)))," ",INDEX(库存!$D:$D,MATCH(E29,库存!$B:$B,)))</f>
        <v> </v>
      </c>
      <c r="H29" s="10" t="str">
        <f>IF(ISERROR(INDEX(库存!$E:$E,MATCH(E29,库存!$B:$B,)))," ",INDEX(库存!$E:$E,MATCH(E29,库存!$B:$B,)))</f>
        <v> </v>
      </c>
      <c r="I29" s="10" t="str">
        <f>IF(ISERROR(INDEX(库存!$F:$F,MATCH(E29,库存!$B:$B,)))," ",INDEX(库存!$F:$F,MATCH(E29,库存!$B:$B,)))</f>
        <v> </v>
      </c>
      <c r="J29" s="10"/>
      <c r="K29" s="17"/>
    </row>
    <row r="30" ht="24.95" customHeight="1" spans="1:11">
      <c r="A30" s="6">
        <v>29</v>
      </c>
      <c r="B30" s="7"/>
      <c r="C30" s="8"/>
      <c r="D30" s="7"/>
      <c r="E30" s="7"/>
      <c r="F30" s="7" t="str">
        <f>IF(ISERROR(INDEX(库存!$C:$C,MATCH(E30,库存!$B:$B,)))," ",INDEX(库存!$C:$C,MATCH(E30,库存!$B:$B,)))</f>
        <v> </v>
      </c>
      <c r="G30" s="7" t="str">
        <f>IF(ISERROR(INDEX(库存!$D:$D,MATCH(E30,库存!$B:$B,)))," ",INDEX(库存!$D:$D,MATCH(E30,库存!$B:$B,)))</f>
        <v> </v>
      </c>
      <c r="H30" s="7" t="str">
        <f>IF(ISERROR(INDEX(库存!$E:$E,MATCH(E30,库存!$B:$B,)))," ",INDEX(库存!$E:$E,MATCH(E30,库存!$B:$B,)))</f>
        <v> </v>
      </c>
      <c r="I30" s="7" t="str">
        <f>IF(ISERROR(INDEX(库存!$F:$F,MATCH(E30,库存!$B:$B,)))," ",INDEX(库存!$F:$F,MATCH(E30,库存!$B:$B,)))</f>
        <v> </v>
      </c>
      <c r="J30" s="7"/>
      <c r="K30" s="16"/>
    </row>
    <row r="31" ht="24.95" customHeight="1" spans="1:11">
      <c r="A31" s="9">
        <v>30</v>
      </c>
      <c r="B31" s="10"/>
      <c r="C31" s="11"/>
      <c r="D31" s="10"/>
      <c r="E31" s="10"/>
      <c r="F31" s="10" t="str">
        <f>IF(ISERROR(INDEX(库存!$C:$C,MATCH(E31,库存!$B:$B,)))," ",INDEX(库存!$C:$C,MATCH(E31,库存!$B:$B,)))</f>
        <v> </v>
      </c>
      <c r="G31" s="10" t="str">
        <f>IF(ISERROR(INDEX(库存!$D:$D,MATCH(E31,库存!$B:$B,)))," ",INDEX(库存!$D:$D,MATCH(E31,库存!$B:$B,)))</f>
        <v> </v>
      </c>
      <c r="H31" s="10" t="str">
        <f>IF(ISERROR(INDEX(库存!$E:$E,MATCH(E31,库存!$B:$B,)))," ",INDEX(库存!$E:$E,MATCH(E31,库存!$B:$B,)))</f>
        <v> </v>
      </c>
      <c r="I31" s="10" t="str">
        <f>IF(ISERROR(INDEX(库存!$F:$F,MATCH(E31,库存!$B:$B,)))," ",INDEX(库存!$F:$F,MATCH(E31,库存!$B:$B,)))</f>
        <v> </v>
      </c>
      <c r="J31" s="10"/>
      <c r="K31" s="17"/>
    </row>
    <row r="32" ht="24.95" customHeight="1" spans="1:11">
      <c r="A32" s="6">
        <v>31</v>
      </c>
      <c r="B32" s="7"/>
      <c r="C32" s="8"/>
      <c r="D32" s="7"/>
      <c r="E32" s="7"/>
      <c r="F32" s="7" t="str">
        <f>IF(ISERROR(INDEX(库存!$C:$C,MATCH(E32,库存!$B:$B,)))," ",INDEX(库存!$C:$C,MATCH(E32,库存!$B:$B,)))</f>
        <v> </v>
      </c>
      <c r="G32" s="7" t="str">
        <f>IF(ISERROR(INDEX(库存!$D:$D,MATCH(E32,库存!$B:$B,)))," ",INDEX(库存!$D:$D,MATCH(E32,库存!$B:$B,)))</f>
        <v> </v>
      </c>
      <c r="H32" s="7" t="str">
        <f>IF(ISERROR(INDEX(库存!$E:$E,MATCH(E32,库存!$B:$B,)))," ",INDEX(库存!$E:$E,MATCH(E32,库存!$B:$B,)))</f>
        <v> </v>
      </c>
      <c r="I32" s="7" t="str">
        <f>IF(ISERROR(INDEX(库存!$F:$F,MATCH(E32,库存!$B:$B,)))," ",INDEX(库存!$F:$F,MATCH(E32,库存!$B:$B,)))</f>
        <v> </v>
      </c>
      <c r="J32" s="7"/>
      <c r="K32" s="16"/>
    </row>
    <row r="33" ht="24.95" customHeight="1" spans="1:11">
      <c r="A33" s="9">
        <v>32</v>
      </c>
      <c r="B33" s="10"/>
      <c r="C33" s="11"/>
      <c r="D33" s="10"/>
      <c r="E33" s="10"/>
      <c r="F33" s="10" t="str">
        <f>IF(ISERROR(INDEX(库存!$C:$C,MATCH(E33,库存!$B:$B,)))," ",INDEX(库存!$C:$C,MATCH(E33,库存!$B:$B,)))</f>
        <v> </v>
      </c>
      <c r="G33" s="10" t="str">
        <f>IF(ISERROR(INDEX(库存!$D:$D,MATCH(E33,库存!$B:$B,)))," ",INDEX(库存!$D:$D,MATCH(E33,库存!$B:$B,)))</f>
        <v> </v>
      </c>
      <c r="H33" s="10" t="str">
        <f>IF(ISERROR(INDEX(库存!$E:$E,MATCH(E33,库存!$B:$B,)))," ",INDEX(库存!$E:$E,MATCH(E33,库存!$B:$B,)))</f>
        <v> </v>
      </c>
      <c r="I33" s="10" t="str">
        <f>IF(ISERROR(INDEX(库存!$F:$F,MATCH(E33,库存!$B:$B,)))," ",INDEX(库存!$F:$F,MATCH(E33,库存!$B:$B,)))</f>
        <v> </v>
      </c>
      <c r="J33" s="10"/>
      <c r="K33" s="17"/>
    </row>
    <row r="34" ht="24.95" customHeight="1" spans="1:11">
      <c r="A34" s="6">
        <v>33</v>
      </c>
      <c r="B34" s="7"/>
      <c r="C34" s="8"/>
      <c r="D34" s="7"/>
      <c r="E34" s="7"/>
      <c r="F34" s="7" t="str">
        <f>IF(ISERROR(INDEX(库存!$C:$C,MATCH(E34,库存!$B:$B,)))," ",INDEX(库存!$C:$C,MATCH(E34,库存!$B:$B,)))</f>
        <v> </v>
      </c>
      <c r="G34" s="7" t="str">
        <f>IF(ISERROR(INDEX(库存!$D:$D,MATCH(E34,库存!$B:$B,)))," ",INDEX(库存!$D:$D,MATCH(E34,库存!$B:$B,)))</f>
        <v> </v>
      </c>
      <c r="H34" s="7" t="str">
        <f>IF(ISERROR(INDEX(库存!$E:$E,MATCH(E34,库存!$B:$B,)))," ",INDEX(库存!$E:$E,MATCH(E34,库存!$B:$B,)))</f>
        <v> </v>
      </c>
      <c r="I34" s="7" t="str">
        <f>IF(ISERROR(INDEX(库存!$F:$F,MATCH(E34,库存!$B:$B,)))," ",INDEX(库存!$F:$F,MATCH(E34,库存!$B:$B,)))</f>
        <v> </v>
      </c>
      <c r="J34" s="7"/>
      <c r="K34" s="16"/>
    </row>
    <row r="35" ht="24.95" customHeight="1" spans="1:11">
      <c r="A35" s="9">
        <v>34</v>
      </c>
      <c r="B35" s="10"/>
      <c r="C35" s="11"/>
      <c r="D35" s="10"/>
      <c r="E35" s="10"/>
      <c r="F35" s="10" t="str">
        <f>IF(ISERROR(INDEX(库存!$C:$C,MATCH(E35,库存!$B:$B,)))," ",INDEX(库存!$C:$C,MATCH(E35,库存!$B:$B,)))</f>
        <v> </v>
      </c>
      <c r="G35" s="10" t="str">
        <f>IF(ISERROR(INDEX(库存!$D:$D,MATCH(E35,库存!$B:$B,)))," ",INDEX(库存!$D:$D,MATCH(E35,库存!$B:$B,)))</f>
        <v> </v>
      </c>
      <c r="H35" s="10" t="str">
        <f>IF(ISERROR(INDEX(库存!$E:$E,MATCH(E35,库存!$B:$B,)))," ",INDEX(库存!$E:$E,MATCH(E35,库存!$B:$B,)))</f>
        <v> </v>
      </c>
      <c r="I35" s="10" t="str">
        <f>IF(ISERROR(INDEX(库存!$F:$F,MATCH(E35,库存!$B:$B,)))," ",INDEX(库存!$F:$F,MATCH(E35,库存!$B:$B,)))</f>
        <v> </v>
      </c>
      <c r="J35" s="10"/>
      <c r="K35" s="17"/>
    </row>
    <row r="36" ht="24.95" customHeight="1" spans="1:11">
      <c r="A36" s="6">
        <v>35</v>
      </c>
      <c r="B36" s="7"/>
      <c r="C36" s="8"/>
      <c r="D36" s="7"/>
      <c r="E36" s="7"/>
      <c r="F36" s="7" t="str">
        <f>IF(ISERROR(INDEX(库存!$C:$C,MATCH(E36,库存!$B:$B,)))," ",INDEX(库存!$C:$C,MATCH(E36,库存!$B:$B,)))</f>
        <v> </v>
      </c>
      <c r="G36" s="7" t="str">
        <f>IF(ISERROR(INDEX(库存!$D:$D,MATCH(E36,库存!$B:$B,)))," ",INDEX(库存!$D:$D,MATCH(E36,库存!$B:$B,)))</f>
        <v> </v>
      </c>
      <c r="H36" s="7" t="str">
        <f>IF(ISERROR(INDEX(库存!$E:$E,MATCH(E36,库存!$B:$B,)))," ",INDEX(库存!$E:$E,MATCH(E36,库存!$B:$B,)))</f>
        <v> </v>
      </c>
      <c r="I36" s="7" t="str">
        <f>IF(ISERROR(INDEX(库存!$F:$F,MATCH(E36,库存!$B:$B,)))," ",INDEX(库存!$F:$F,MATCH(E36,库存!$B:$B,)))</f>
        <v> </v>
      </c>
      <c r="J36" s="7"/>
      <c r="K36" s="16"/>
    </row>
    <row r="37" ht="24.95" customHeight="1" spans="1:11">
      <c r="A37" s="9">
        <v>36</v>
      </c>
      <c r="B37" s="10"/>
      <c r="C37" s="11"/>
      <c r="D37" s="10"/>
      <c r="E37" s="10"/>
      <c r="F37" s="10" t="str">
        <f>IF(ISERROR(INDEX(库存!$C:$C,MATCH(E37,库存!$B:$B,)))," ",INDEX(库存!$C:$C,MATCH(E37,库存!$B:$B,)))</f>
        <v> </v>
      </c>
      <c r="G37" s="10" t="str">
        <f>IF(ISERROR(INDEX(库存!$D:$D,MATCH(E37,库存!$B:$B,)))," ",INDEX(库存!$D:$D,MATCH(E37,库存!$B:$B,)))</f>
        <v> </v>
      </c>
      <c r="H37" s="10" t="str">
        <f>IF(ISERROR(INDEX(库存!$E:$E,MATCH(E37,库存!$B:$B,)))," ",INDEX(库存!$E:$E,MATCH(E37,库存!$B:$B,)))</f>
        <v> </v>
      </c>
      <c r="I37" s="10" t="str">
        <f>IF(ISERROR(INDEX(库存!$F:$F,MATCH(E37,库存!$B:$B,)))," ",INDEX(库存!$F:$F,MATCH(E37,库存!$B:$B,)))</f>
        <v> </v>
      </c>
      <c r="J37" s="10"/>
      <c r="K37" s="17"/>
    </row>
    <row r="38" ht="24.95" customHeight="1" spans="1:11">
      <c r="A38" s="6">
        <v>37</v>
      </c>
      <c r="B38" s="7"/>
      <c r="C38" s="8"/>
      <c r="D38" s="7"/>
      <c r="E38" s="7"/>
      <c r="F38" s="7" t="str">
        <f>IF(ISERROR(INDEX(库存!$C:$C,MATCH(E38,库存!$B:$B,)))," ",INDEX(库存!$C:$C,MATCH(E38,库存!$B:$B,)))</f>
        <v> </v>
      </c>
      <c r="G38" s="7" t="str">
        <f>IF(ISERROR(INDEX(库存!$D:$D,MATCH(E38,库存!$B:$B,)))," ",INDEX(库存!$D:$D,MATCH(E38,库存!$B:$B,)))</f>
        <v> </v>
      </c>
      <c r="H38" s="7" t="str">
        <f>IF(ISERROR(INDEX(库存!$E:$E,MATCH(E38,库存!$B:$B,)))," ",INDEX(库存!$E:$E,MATCH(E38,库存!$B:$B,)))</f>
        <v> </v>
      </c>
      <c r="I38" s="7" t="str">
        <f>IF(ISERROR(INDEX(库存!$F:$F,MATCH(E38,库存!$B:$B,)))," ",INDEX(库存!$F:$F,MATCH(E38,库存!$B:$B,)))</f>
        <v> </v>
      </c>
      <c r="J38" s="7"/>
      <c r="K38" s="16"/>
    </row>
    <row r="39" ht="24.95" customHeight="1" spans="1:11">
      <c r="A39" s="9">
        <v>38</v>
      </c>
      <c r="B39" s="10"/>
      <c r="C39" s="11"/>
      <c r="D39" s="10"/>
      <c r="E39" s="10"/>
      <c r="F39" s="10" t="str">
        <f>IF(ISERROR(INDEX(库存!$C:$C,MATCH(E39,库存!$B:$B,)))," ",INDEX(库存!$C:$C,MATCH(E39,库存!$B:$B,)))</f>
        <v> </v>
      </c>
      <c r="G39" s="10" t="str">
        <f>IF(ISERROR(INDEX(库存!$D:$D,MATCH(E39,库存!$B:$B,)))," ",INDEX(库存!$D:$D,MATCH(E39,库存!$B:$B,)))</f>
        <v> </v>
      </c>
      <c r="H39" s="10" t="str">
        <f>IF(ISERROR(INDEX(库存!$E:$E,MATCH(E39,库存!$B:$B,)))," ",INDEX(库存!$E:$E,MATCH(E39,库存!$B:$B,)))</f>
        <v> </v>
      </c>
      <c r="I39" s="10" t="str">
        <f>IF(ISERROR(INDEX(库存!$F:$F,MATCH(E39,库存!$B:$B,)))," ",INDEX(库存!$F:$F,MATCH(E39,库存!$B:$B,)))</f>
        <v> </v>
      </c>
      <c r="J39" s="10"/>
      <c r="K39" s="17"/>
    </row>
    <row r="40" ht="24.95" customHeight="1" spans="1:11">
      <c r="A40" s="6">
        <v>39</v>
      </c>
      <c r="B40" s="7"/>
      <c r="C40" s="8"/>
      <c r="D40" s="7"/>
      <c r="E40" s="7"/>
      <c r="F40" s="7" t="str">
        <f>IF(ISERROR(INDEX(库存!$C:$C,MATCH(E40,库存!$B:$B,)))," ",INDEX(库存!$C:$C,MATCH(E40,库存!$B:$B,)))</f>
        <v> </v>
      </c>
      <c r="G40" s="7" t="str">
        <f>IF(ISERROR(INDEX(库存!$D:$D,MATCH(E40,库存!$B:$B,)))," ",INDEX(库存!$D:$D,MATCH(E40,库存!$B:$B,)))</f>
        <v> </v>
      </c>
      <c r="H40" s="7" t="str">
        <f>IF(ISERROR(INDEX(库存!$E:$E,MATCH(E40,库存!$B:$B,)))," ",INDEX(库存!$E:$E,MATCH(E40,库存!$B:$B,)))</f>
        <v> </v>
      </c>
      <c r="I40" s="7" t="str">
        <f>IF(ISERROR(INDEX(库存!$F:$F,MATCH(E40,库存!$B:$B,)))," ",INDEX(库存!$F:$F,MATCH(E40,库存!$B:$B,)))</f>
        <v> </v>
      </c>
      <c r="J40" s="7"/>
      <c r="K40" s="16"/>
    </row>
    <row r="41" ht="24.95" customHeight="1" spans="1:11">
      <c r="A41" s="19">
        <v>40</v>
      </c>
      <c r="B41" s="20"/>
      <c r="C41" s="21"/>
      <c r="D41" s="20"/>
      <c r="E41" s="20"/>
      <c r="F41" s="20" t="str">
        <f>IF(ISERROR(INDEX(库存!$C:$C,MATCH(E41,库存!$B:$B,)))," ",INDEX(库存!$C:$C,MATCH(E41,库存!$B:$B,)))</f>
        <v> </v>
      </c>
      <c r="G41" s="20" t="str">
        <f>IF(ISERROR(INDEX(库存!$D:$D,MATCH(E41,库存!$B:$B,)))," ",INDEX(库存!$D:$D,MATCH(E41,库存!$B:$B,)))</f>
        <v> </v>
      </c>
      <c r="H41" s="20" t="str">
        <f>IF(ISERROR(INDEX(库存!$E:$E,MATCH(E41,库存!$B:$B,)))," ",INDEX(库存!$E:$E,MATCH(E41,库存!$B:$B,)))</f>
        <v> </v>
      </c>
      <c r="I41" s="20" t="str">
        <f>IF(ISERROR(INDEX(库存!$F:$F,MATCH(E41,库存!$B:$B,)))," ",INDEX(库存!$F:$F,MATCH(E41,库存!$B:$B,)))</f>
        <v> </v>
      </c>
      <c r="J41" s="20"/>
      <c r="K41" s="23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</sheetData>
  <pageMargins left="0.699305555555556" right="0.699305555555556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F20" sqref="F20"/>
    </sheetView>
  </sheetViews>
  <sheetFormatPr defaultColWidth="9" defaultRowHeight="13.5"/>
  <cols>
    <col min="1" max="1" width="7.25" style="1" customWidth="1"/>
    <col min="2" max="3" width="13" style="2" customWidth="1"/>
    <col min="4" max="4" width="16.125" style="2" customWidth="1"/>
    <col min="5" max="5" width="7.25" style="1" customWidth="1"/>
    <col min="6" max="6" width="7.25" style="2" customWidth="1"/>
    <col min="7" max="10" width="13" style="2" customWidth="1"/>
    <col min="11" max="11" width="13" style="3" customWidth="1"/>
    <col min="12" max="16384" width="9" style="2"/>
  </cols>
  <sheetData>
    <row r="1" s="1" customFormat="1" ht="27" customHeight="1" spans="1:11">
      <c r="A1" s="4" t="s">
        <v>0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45</v>
      </c>
      <c r="G1" s="5" t="s">
        <v>46</v>
      </c>
      <c r="H1" s="5" t="s">
        <v>9</v>
      </c>
      <c r="I1" s="5" t="s">
        <v>25</v>
      </c>
      <c r="J1" s="5" t="s">
        <v>47</v>
      </c>
      <c r="K1" s="15" t="s">
        <v>48</v>
      </c>
    </row>
    <row r="2" s="1" customFormat="1" ht="24.95" customHeight="1" spans="1:11">
      <c r="A2" s="6">
        <v>1</v>
      </c>
      <c r="B2" s="7" t="s">
        <v>11</v>
      </c>
      <c r="C2" s="8" t="s">
        <v>49</v>
      </c>
      <c r="D2" s="7" t="s">
        <v>50</v>
      </c>
      <c r="E2" s="7" t="s">
        <v>51</v>
      </c>
      <c r="F2" s="7">
        <v>0.2</v>
      </c>
      <c r="G2" s="7">
        <v>50</v>
      </c>
      <c r="H2" s="7">
        <f>SUMIF(入库!$E:$E,$B2,入库!J:J)</f>
        <v>100</v>
      </c>
      <c r="I2" s="7">
        <f>SUMIF(出库!$E:$E,$B2,出库!J:J)</f>
        <v>20</v>
      </c>
      <c r="J2" s="7">
        <f>G2+H2-I2</f>
        <v>130</v>
      </c>
      <c r="K2" s="16">
        <f t="shared" ref="K2:K11" si="0">F2*J2</f>
        <v>26</v>
      </c>
    </row>
    <row r="3" s="1" customFormat="1" ht="24.95" customHeight="1" spans="1:11">
      <c r="A3" s="9">
        <v>2</v>
      </c>
      <c r="B3" s="10" t="s">
        <v>12</v>
      </c>
      <c r="C3" s="11" t="s">
        <v>49</v>
      </c>
      <c r="D3" s="10" t="s">
        <v>52</v>
      </c>
      <c r="E3" s="10" t="s">
        <v>51</v>
      </c>
      <c r="F3" s="10">
        <v>0.2</v>
      </c>
      <c r="G3" s="10">
        <v>50</v>
      </c>
      <c r="H3" s="10">
        <f>SUMIF(入库!$E:$E,$B3,入库!J:J)</f>
        <v>100</v>
      </c>
      <c r="I3" s="10">
        <f>SUMIF(出库!$E:$E,$B3,出库!J:J)</f>
        <v>12</v>
      </c>
      <c r="J3" s="10">
        <f t="shared" ref="J3:J11" si="1">G3+H3-I3</f>
        <v>138</v>
      </c>
      <c r="K3" s="17">
        <f t="shared" si="0"/>
        <v>27.6</v>
      </c>
    </row>
    <row r="4" s="1" customFormat="1" ht="24.95" customHeight="1" spans="1:11">
      <c r="A4" s="6">
        <v>3</v>
      </c>
      <c r="B4" s="7" t="s">
        <v>13</v>
      </c>
      <c r="C4" s="8" t="s">
        <v>49</v>
      </c>
      <c r="D4" s="7" t="s">
        <v>53</v>
      </c>
      <c r="E4" s="7" t="s">
        <v>51</v>
      </c>
      <c r="F4" s="7">
        <v>0.21</v>
      </c>
      <c r="G4" s="7">
        <v>50</v>
      </c>
      <c r="H4" s="7">
        <f>SUMIF(入库!$E:$E,$B4,入库!J:J)</f>
        <v>100</v>
      </c>
      <c r="I4" s="7">
        <f>SUMIF(出库!$E:$E,$B4,出库!J:J)</f>
        <v>56</v>
      </c>
      <c r="J4" s="7">
        <f t="shared" si="1"/>
        <v>94</v>
      </c>
      <c r="K4" s="16">
        <f t="shared" si="0"/>
        <v>19.74</v>
      </c>
    </row>
    <row r="5" s="1" customFormat="1" ht="24.95" customHeight="1" spans="1:11">
      <c r="A5" s="9">
        <v>4</v>
      </c>
      <c r="B5" s="10" t="s">
        <v>14</v>
      </c>
      <c r="C5" s="11" t="s">
        <v>49</v>
      </c>
      <c r="D5" s="10" t="s">
        <v>54</v>
      </c>
      <c r="E5" s="10" t="s">
        <v>51</v>
      </c>
      <c r="F5" s="10">
        <v>0.25</v>
      </c>
      <c r="G5" s="10">
        <v>50</v>
      </c>
      <c r="H5" s="10">
        <f>SUMIF(入库!$E:$E,$B5,入库!J:J)</f>
        <v>100</v>
      </c>
      <c r="I5" s="10">
        <f>SUMIF(出库!$E:$E,$B5,出库!J:J)</f>
        <v>44</v>
      </c>
      <c r="J5" s="10">
        <f t="shared" si="1"/>
        <v>106</v>
      </c>
      <c r="K5" s="17">
        <f t="shared" si="0"/>
        <v>26.5</v>
      </c>
    </row>
    <row r="6" s="1" customFormat="1" ht="24.95" customHeight="1" spans="1:11">
      <c r="A6" s="6">
        <v>5</v>
      </c>
      <c r="B6" s="7" t="s">
        <v>15</v>
      </c>
      <c r="C6" s="8" t="s">
        <v>49</v>
      </c>
      <c r="D6" s="7" t="s">
        <v>55</v>
      </c>
      <c r="E6" s="7" t="s">
        <v>51</v>
      </c>
      <c r="F6" s="7">
        <v>0.3</v>
      </c>
      <c r="G6" s="7">
        <v>50</v>
      </c>
      <c r="H6" s="7">
        <f>SUMIF(入库!$E:$E,$B6,入库!J:J)</f>
        <v>100</v>
      </c>
      <c r="I6" s="7">
        <f>SUMIF(出库!$E:$E,$B6,出库!J:J)</f>
        <v>54</v>
      </c>
      <c r="J6" s="7">
        <f t="shared" si="1"/>
        <v>96</v>
      </c>
      <c r="K6" s="16">
        <f t="shared" si="0"/>
        <v>28.8</v>
      </c>
    </row>
    <row r="7" s="1" customFormat="1" ht="24.95" customHeight="1" spans="1:11">
      <c r="A7" s="9">
        <v>6</v>
      </c>
      <c r="B7" s="10" t="s">
        <v>16</v>
      </c>
      <c r="C7" s="11" t="s">
        <v>49</v>
      </c>
      <c r="D7" s="10" t="s">
        <v>56</v>
      </c>
      <c r="E7" s="10" t="s">
        <v>51</v>
      </c>
      <c r="F7" s="10">
        <v>0.4</v>
      </c>
      <c r="G7" s="10">
        <v>50</v>
      </c>
      <c r="H7" s="10">
        <f>SUMIF(入库!$E:$E,$B7,入库!J:J)</f>
        <v>100</v>
      </c>
      <c r="I7" s="10">
        <f>SUMIF(出库!$E:$E,$B7,出库!J:J)</f>
        <v>54</v>
      </c>
      <c r="J7" s="10">
        <f t="shared" si="1"/>
        <v>96</v>
      </c>
      <c r="K7" s="17">
        <f t="shared" si="0"/>
        <v>38.4</v>
      </c>
    </row>
    <row r="8" s="1" customFormat="1" ht="24.95" customHeight="1" spans="1:11">
      <c r="A8" s="6">
        <v>7</v>
      </c>
      <c r="B8" s="7" t="s">
        <v>17</v>
      </c>
      <c r="C8" s="8" t="s">
        <v>49</v>
      </c>
      <c r="D8" s="7" t="s">
        <v>57</v>
      </c>
      <c r="E8" s="7" t="s">
        <v>51</v>
      </c>
      <c r="F8" s="7">
        <v>0.6</v>
      </c>
      <c r="G8" s="7">
        <v>50</v>
      </c>
      <c r="H8" s="7">
        <f>SUMIF(入库!$E:$E,$B8,入库!J:J)</f>
        <v>100</v>
      </c>
      <c r="I8" s="7">
        <f>SUMIF(出库!$E:$E,$B8,出库!J:J)</f>
        <v>33</v>
      </c>
      <c r="J8" s="7">
        <f t="shared" si="1"/>
        <v>117</v>
      </c>
      <c r="K8" s="16">
        <f t="shared" si="0"/>
        <v>70.2</v>
      </c>
    </row>
    <row r="9" s="1" customFormat="1" ht="24.95" customHeight="1" spans="1:11">
      <c r="A9" s="9">
        <v>8</v>
      </c>
      <c r="B9" s="10" t="s">
        <v>18</v>
      </c>
      <c r="C9" s="11" t="s">
        <v>49</v>
      </c>
      <c r="D9" s="10" t="s">
        <v>58</v>
      </c>
      <c r="E9" s="10" t="s">
        <v>51</v>
      </c>
      <c r="F9" s="10">
        <v>1</v>
      </c>
      <c r="G9" s="10">
        <v>50</v>
      </c>
      <c r="H9" s="10">
        <f>SUMIF(入库!$E:$E,$B9,入库!J:J)</f>
        <v>100</v>
      </c>
      <c r="I9" s="10">
        <f>SUMIF(出库!$E:$E,$B9,出库!J:J)</f>
        <v>56</v>
      </c>
      <c r="J9" s="10">
        <f t="shared" si="1"/>
        <v>94</v>
      </c>
      <c r="K9" s="17">
        <f t="shared" si="0"/>
        <v>94</v>
      </c>
    </row>
    <row r="10" s="1" customFormat="1" ht="24.95" customHeight="1" spans="1:11">
      <c r="A10" s="6">
        <v>9</v>
      </c>
      <c r="B10" s="7" t="s">
        <v>19</v>
      </c>
      <c r="C10" s="8" t="s">
        <v>49</v>
      </c>
      <c r="D10" s="7" t="s">
        <v>59</v>
      </c>
      <c r="E10" s="7" t="s">
        <v>51</v>
      </c>
      <c r="F10" s="7">
        <v>1.6</v>
      </c>
      <c r="G10" s="7">
        <v>50</v>
      </c>
      <c r="H10" s="7">
        <f>SUMIF(入库!$E:$E,$B10,入库!J:J)</f>
        <v>100</v>
      </c>
      <c r="I10" s="7">
        <f>SUMIF(出库!$E:$E,$B10,出库!J:J)</f>
        <v>23</v>
      </c>
      <c r="J10" s="7">
        <f t="shared" si="1"/>
        <v>127</v>
      </c>
      <c r="K10" s="16">
        <f t="shared" si="0"/>
        <v>203.2</v>
      </c>
    </row>
    <row r="11" s="1" customFormat="1" ht="24.95" customHeight="1" spans="1:11">
      <c r="A11" s="9">
        <v>10</v>
      </c>
      <c r="B11" s="10" t="s">
        <v>20</v>
      </c>
      <c r="C11" s="11" t="s">
        <v>49</v>
      </c>
      <c r="D11" s="10" t="s">
        <v>60</v>
      </c>
      <c r="E11" s="10" t="s">
        <v>51</v>
      </c>
      <c r="F11" s="10">
        <v>2</v>
      </c>
      <c r="G11" s="10">
        <v>50</v>
      </c>
      <c r="H11" s="10">
        <f>SUMIF(入库!$E:$E,$B11,入库!J:J)</f>
        <v>100</v>
      </c>
      <c r="I11" s="10">
        <f>SUMIF(出库!$E:$E,$B11,出库!J:J)</f>
        <v>24</v>
      </c>
      <c r="J11" s="10">
        <f t="shared" si="1"/>
        <v>126</v>
      </c>
      <c r="K11" s="17">
        <f t="shared" si="0"/>
        <v>252</v>
      </c>
    </row>
    <row r="12" s="1" customFormat="1" ht="24.95" customHeight="1" spans="1:11">
      <c r="A12" s="6">
        <v>11</v>
      </c>
      <c r="B12" s="7"/>
      <c r="C12" s="8"/>
      <c r="D12" s="7"/>
      <c r="E12" s="7"/>
      <c r="F12" s="7"/>
      <c r="G12" s="7"/>
      <c r="H12" s="7">
        <f>SUMIF(入库!$E:$E,$B12,入库!J:J)</f>
        <v>0</v>
      </c>
      <c r="I12" s="7">
        <f>SUMIF(出库!$E:$E,$B12,出库!J:J)</f>
        <v>0</v>
      </c>
      <c r="J12" s="7">
        <f t="shared" ref="J12:J24" si="2">G12+H12-I12</f>
        <v>0</v>
      </c>
      <c r="K12" s="16">
        <f t="shared" ref="K12:K24" si="3">F12*J12</f>
        <v>0</v>
      </c>
    </row>
    <row r="13" s="1" customFormat="1" ht="24.95" customHeight="1" spans="1:11">
      <c r="A13" s="9">
        <v>12</v>
      </c>
      <c r="B13" s="10"/>
      <c r="C13" s="11"/>
      <c r="D13" s="10"/>
      <c r="E13" s="10"/>
      <c r="F13" s="10"/>
      <c r="G13" s="10"/>
      <c r="H13" s="10">
        <f>SUMIF(入库!$E:$E,$B13,入库!J:J)</f>
        <v>0</v>
      </c>
      <c r="I13" s="10">
        <f>SUMIF(出库!$E:$E,$B13,出库!J:J)</f>
        <v>0</v>
      </c>
      <c r="J13" s="10">
        <f t="shared" si="2"/>
        <v>0</v>
      </c>
      <c r="K13" s="17">
        <f t="shared" si="3"/>
        <v>0</v>
      </c>
    </row>
    <row r="14" s="1" customFormat="1" ht="24.95" customHeight="1" spans="1:11">
      <c r="A14" s="6">
        <v>13</v>
      </c>
      <c r="B14" s="7"/>
      <c r="C14" s="8"/>
      <c r="D14" s="7"/>
      <c r="E14" s="7"/>
      <c r="F14" s="7"/>
      <c r="G14" s="7"/>
      <c r="H14" s="7">
        <f>SUMIF(入库!$E:$E,$B14,入库!J:J)</f>
        <v>0</v>
      </c>
      <c r="I14" s="7">
        <f>SUMIF(出库!$E:$E,$B14,出库!J:J)</f>
        <v>0</v>
      </c>
      <c r="J14" s="7">
        <f t="shared" si="2"/>
        <v>0</v>
      </c>
      <c r="K14" s="16">
        <f t="shared" si="3"/>
        <v>0</v>
      </c>
    </row>
    <row r="15" s="1" customFormat="1" ht="24.95" customHeight="1" spans="1:11">
      <c r="A15" s="9">
        <v>14</v>
      </c>
      <c r="B15" s="10"/>
      <c r="C15" s="11"/>
      <c r="D15" s="10"/>
      <c r="E15" s="10"/>
      <c r="F15" s="10"/>
      <c r="G15" s="10"/>
      <c r="H15" s="10">
        <f>SUMIF(入库!$E:$E,$B15,入库!J:J)</f>
        <v>0</v>
      </c>
      <c r="I15" s="10">
        <f>SUMIF(出库!$E:$E,$B15,出库!J:J)</f>
        <v>0</v>
      </c>
      <c r="J15" s="10">
        <f t="shared" si="2"/>
        <v>0</v>
      </c>
      <c r="K15" s="17">
        <f t="shared" si="3"/>
        <v>0</v>
      </c>
    </row>
    <row r="16" s="1" customFormat="1" ht="24.95" customHeight="1" spans="1:11">
      <c r="A16" s="6">
        <v>15</v>
      </c>
      <c r="B16" s="7"/>
      <c r="C16" s="8"/>
      <c r="D16" s="7"/>
      <c r="E16" s="7"/>
      <c r="F16" s="7"/>
      <c r="G16" s="7"/>
      <c r="H16" s="7">
        <f>SUMIF(入库!$E:$E,$B16,入库!J:J)</f>
        <v>0</v>
      </c>
      <c r="I16" s="7">
        <f>SUMIF(出库!$E:$E,$B16,出库!J:J)</f>
        <v>0</v>
      </c>
      <c r="J16" s="7">
        <f t="shared" si="2"/>
        <v>0</v>
      </c>
      <c r="K16" s="16">
        <f t="shared" si="3"/>
        <v>0</v>
      </c>
    </row>
    <row r="17" s="1" customFormat="1" ht="24.95" customHeight="1" spans="1:11">
      <c r="A17" s="9">
        <v>16</v>
      </c>
      <c r="B17" s="10"/>
      <c r="C17" s="11"/>
      <c r="D17" s="10"/>
      <c r="E17" s="10"/>
      <c r="F17" s="10"/>
      <c r="G17" s="10"/>
      <c r="H17" s="10">
        <f>SUMIF(入库!$E:$E,$B17,入库!J:J)</f>
        <v>0</v>
      </c>
      <c r="I17" s="10">
        <f>SUMIF(出库!$E:$E,$B17,出库!J:J)</f>
        <v>0</v>
      </c>
      <c r="J17" s="10">
        <f t="shared" si="2"/>
        <v>0</v>
      </c>
      <c r="K17" s="17">
        <f t="shared" si="3"/>
        <v>0</v>
      </c>
    </row>
    <row r="18" s="1" customFormat="1" ht="24.95" customHeight="1" spans="1:11">
      <c r="A18" s="6">
        <v>17</v>
      </c>
      <c r="B18" s="7"/>
      <c r="C18" s="8"/>
      <c r="D18" s="7"/>
      <c r="E18" s="7"/>
      <c r="F18" s="7"/>
      <c r="G18" s="7"/>
      <c r="H18" s="7">
        <f>SUMIF(入库!$E:$E,$B18,入库!J:J)</f>
        <v>0</v>
      </c>
      <c r="I18" s="7">
        <f>SUMIF(出库!$E:$E,$B18,出库!J:J)</f>
        <v>0</v>
      </c>
      <c r="J18" s="7">
        <f t="shared" si="2"/>
        <v>0</v>
      </c>
      <c r="K18" s="16">
        <f t="shared" si="3"/>
        <v>0</v>
      </c>
    </row>
    <row r="19" s="1" customFormat="1" ht="24.95" customHeight="1" spans="1:11">
      <c r="A19" s="9">
        <v>18</v>
      </c>
      <c r="B19" s="10"/>
      <c r="C19" s="11"/>
      <c r="D19" s="10"/>
      <c r="E19" s="10"/>
      <c r="F19" s="10"/>
      <c r="G19" s="10"/>
      <c r="H19" s="10">
        <f>SUMIF(入库!$E:$E,$B19,入库!J:J)</f>
        <v>0</v>
      </c>
      <c r="I19" s="10">
        <f>SUMIF(出库!$E:$E,$B19,出库!J:J)</f>
        <v>0</v>
      </c>
      <c r="J19" s="10">
        <f t="shared" si="2"/>
        <v>0</v>
      </c>
      <c r="K19" s="17">
        <f t="shared" si="3"/>
        <v>0</v>
      </c>
    </row>
    <row r="20" s="1" customFormat="1" ht="24.95" customHeight="1" spans="1:11">
      <c r="A20" s="6">
        <v>19</v>
      </c>
      <c r="B20" s="7"/>
      <c r="C20" s="8"/>
      <c r="D20" s="7"/>
      <c r="E20" s="7"/>
      <c r="F20" s="7"/>
      <c r="G20" s="7"/>
      <c r="H20" s="7">
        <f>SUMIF(入库!$E:$E,$B20,入库!J:J)</f>
        <v>0</v>
      </c>
      <c r="I20" s="7">
        <f>SUMIF(出库!$E:$E,$B20,出库!J:J)</f>
        <v>0</v>
      </c>
      <c r="J20" s="7">
        <f t="shared" si="2"/>
        <v>0</v>
      </c>
      <c r="K20" s="16">
        <f t="shared" si="3"/>
        <v>0</v>
      </c>
    </row>
    <row r="21" s="1" customFormat="1" ht="24.95" customHeight="1" spans="1:11">
      <c r="A21" s="9">
        <v>20</v>
      </c>
      <c r="B21" s="10"/>
      <c r="C21" s="11"/>
      <c r="D21" s="10"/>
      <c r="E21" s="10"/>
      <c r="F21" s="10"/>
      <c r="G21" s="10"/>
      <c r="H21" s="10">
        <f>SUMIF(入库!$E:$E,$B21,入库!J:J)</f>
        <v>0</v>
      </c>
      <c r="I21" s="10">
        <f>SUMIF(出库!$E:$E,$B21,出库!J:J)</f>
        <v>0</v>
      </c>
      <c r="J21" s="10">
        <f t="shared" si="2"/>
        <v>0</v>
      </c>
      <c r="K21" s="17">
        <f t="shared" si="3"/>
        <v>0</v>
      </c>
    </row>
    <row r="22" s="1" customFormat="1" ht="24.95" customHeight="1" spans="1:11">
      <c r="A22" s="6">
        <v>21</v>
      </c>
      <c r="B22" s="7"/>
      <c r="C22" s="8"/>
      <c r="D22" s="7"/>
      <c r="E22" s="7"/>
      <c r="F22" s="7"/>
      <c r="G22" s="7"/>
      <c r="H22" s="7">
        <f>SUMIF(入库!$E:$E,$B22,入库!J:J)</f>
        <v>0</v>
      </c>
      <c r="I22" s="7">
        <f>SUMIF(出库!$E:$E,$B22,出库!J:J)</f>
        <v>0</v>
      </c>
      <c r="J22" s="7">
        <f t="shared" si="2"/>
        <v>0</v>
      </c>
      <c r="K22" s="16">
        <f t="shared" si="3"/>
        <v>0</v>
      </c>
    </row>
    <row r="23" s="1" customFormat="1" ht="24.95" customHeight="1" spans="1:11">
      <c r="A23" s="9">
        <v>22</v>
      </c>
      <c r="B23" s="10"/>
      <c r="C23" s="11"/>
      <c r="D23" s="10"/>
      <c r="E23" s="10"/>
      <c r="F23" s="10"/>
      <c r="G23" s="10"/>
      <c r="H23" s="10">
        <f>SUMIF(入库!$E:$E,$B23,入库!J:J)</f>
        <v>0</v>
      </c>
      <c r="I23" s="10">
        <f>SUMIF(出库!$E:$E,$B23,出库!J:J)</f>
        <v>0</v>
      </c>
      <c r="J23" s="10">
        <f t="shared" si="2"/>
        <v>0</v>
      </c>
      <c r="K23" s="17">
        <f t="shared" si="3"/>
        <v>0</v>
      </c>
    </row>
    <row r="24" s="1" customFormat="1" ht="24.95" customHeight="1" spans="1:11">
      <c r="A24" s="12">
        <v>23</v>
      </c>
      <c r="B24" s="13"/>
      <c r="C24" s="14"/>
      <c r="D24" s="13"/>
      <c r="E24" s="13"/>
      <c r="F24" s="13"/>
      <c r="G24" s="13"/>
      <c r="H24" s="13">
        <f>SUMIF(入库!$E:$E,$B24,入库!J:J)</f>
        <v>0</v>
      </c>
      <c r="I24" s="13">
        <f>SUMIF(出库!$E:$E,$B24,出库!J:J)</f>
        <v>0</v>
      </c>
      <c r="J24" s="13">
        <f t="shared" si="2"/>
        <v>0</v>
      </c>
      <c r="K24" s="18">
        <f t="shared" si="3"/>
        <v>0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主页</vt:lpstr>
      <vt:lpstr>入库</vt:lpstr>
      <vt:lpstr>出库</vt:lpstr>
      <vt:lpstr>库存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2019-02-20T04:37:00Z</cp:lastPrinted>
  <dcterms:created xsi:type="dcterms:W3CDTF">2013-08-08T03:29:00Z</dcterms:created>
  <dcterms:modified xsi:type="dcterms:W3CDTF">2020-05-15T06:18:44Z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