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2465"/>
  </bookViews>
  <sheets>
    <sheet name="首页" sheetId="6" r:id="rId1"/>
    <sheet name="1-出库明细表" sheetId="2" r:id="rId2"/>
    <sheet name="2-入库明细表" sheetId="3" r:id="rId3"/>
    <sheet name="3-库存明细表" sheetId="4" r:id="rId4"/>
    <sheet name="4-库存查询" sheetId="5" r:id="rId5"/>
  </sheets>
  <calcPr calcId="144525"/>
</workbook>
</file>

<file path=xl/sharedStrings.xml><?xml version="1.0" encoding="utf-8"?>
<sst xmlns="http://schemas.openxmlformats.org/spreadsheetml/2006/main" count="75" uniqueCount="37">
  <si>
    <t>公司出入库管理系统</t>
  </si>
  <si>
    <t>出库明细表</t>
  </si>
  <si>
    <t>入库明细表</t>
  </si>
  <si>
    <t>库存明细表</t>
  </si>
  <si>
    <t>库存查询</t>
  </si>
  <si>
    <t>编号</t>
  </si>
  <si>
    <t>产品类型</t>
  </si>
  <si>
    <t>产品名称</t>
  </si>
  <si>
    <t>产品编号</t>
  </si>
  <si>
    <t>规格</t>
  </si>
  <si>
    <t>供应商</t>
  </si>
  <si>
    <t>品牌</t>
  </si>
  <si>
    <t>单位</t>
  </si>
  <si>
    <t>单价</t>
  </si>
  <si>
    <t>出库数量</t>
  </si>
  <si>
    <t>出库金额</t>
  </si>
  <si>
    <t>出库时间</t>
  </si>
  <si>
    <t>出库去向</t>
  </si>
  <si>
    <t>备注</t>
  </si>
  <si>
    <t>编号1</t>
  </si>
  <si>
    <t>名称1</t>
  </si>
  <si>
    <t>产品编号1</t>
  </si>
  <si>
    <t>编号2</t>
  </si>
  <si>
    <t>名称2</t>
  </si>
  <si>
    <t>产品编号2</t>
  </si>
  <si>
    <t>入库数量</t>
  </si>
  <si>
    <t>入库金额</t>
  </si>
  <si>
    <t>入库时间</t>
  </si>
  <si>
    <t>原库存数量</t>
  </si>
  <si>
    <t>现库存数量</t>
  </si>
  <si>
    <t>现有金额</t>
  </si>
  <si>
    <t>库存预警</t>
  </si>
  <si>
    <t>待查询编号</t>
  </si>
  <si>
    <t>（请输入）</t>
  </si>
  <si>
    <t>现有库存</t>
  </si>
  <si>
    <t>本期出库</t>
  </si>
  <si>
    <t>本期入库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</si>
</sst>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8"/>
      <color theme="1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</font>
    <font>
      <b/>
      <sz val="36"/>
      <color theme="1"/>
      <name val="宋体"/>
      <charset val="134"/>
    </font>
    <font>
      <b/>
      <sz val="16"/>
      <color theme="1"/>
      <name val="宋体"/>
      <charset val="134"/>
    </font>
    <font>
      <b/>
      <sz val="14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</fills>
  <borders count="2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1" tint="0.14996795556505"/>
      </left>
      <right/>
      <top style="thin">
        <color theme="1" tint="0.14996795556505"/>
      </top>
      <bottom/>
      <diagonal/>
    </border>
    <border>
      <left style="thin">
        <color theme="0"/>
      </left>
      <right/>
      <top style="thin">
        <color theme="1" tint="0.14996795556505"/>
      </top>
      <bottom/>
      <diagonal/>
    </border>
    <border>
      <left style="thin">
        <color theme="1" tint="0.14996795556505"/>
      </left>
      <right style="thin">
        <color theme="1" tint="0.14996795556505"/>
      </right>
      <top style="thin">
        <color theme="1" tint="0.14996795556505"/>
      </top>
      <bottom style="thin">
        <color theme="1" tint="0.14996795556505"/>
      </bottom>
      <diagonal/>
    </border>
    <border>
      <left style="thin">
        <color theme="1" tint="0.0499893185216834"/>
      </left>
      <right style="thin">
        <color theme="1" tint="0.0499893185216834"/>
      </right>
      <top style="thin">
        <color theme="1" tint="0.0499893185216834"/>
      </top>
      <bottom style="thin">
        <color theme="1" tint="0.0499893185216834"/>
      </bottom>
      <diagonal/>
    </border>
    <border>
      <left style="thin">
        <color theme="0"/>
      </left>
      <right style="thin">
        <color theme="0"/>
      </right>
      <top style="thin">
        <color theme="1" tint="0.14996795556505"/>
      </top>
      <bottom/>
      <diagonal/>
    </border>
    <border>
      <left/>
      <right/>
      <top style="thin">
        <color theme="1" tint="0.14996795556505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1" tint="0.14996795556505"/>
      </left>
      <right/>
      <top style="thin">
        <color theme="1" tint="0.14996795556505"/>
      </top>
      <bottom style="thin">
        <color theme="1" tint="0.14996795556505"/>
      </bottom>
      <diagonal/>
    </border>
    <border>
      <left style="thin">
        <color theme="0"/>
      </left>
      <right/>
      <top style="thin">
        <color theme="1" tint="0.14996795556505"/>
      </top>
      <bottom style="thin">
        <color theme="1" tint="0.14996795556505"/>
      </bottom>
      <diagonal/>
    </border>
    <border>
      <left style="thin">
        <color theme="0"/>
      </left>
      <right style="thin">
        <color theme="0"/>
      </right>
      <top style="thin">
        <color theme="1" tint="0.14996795556505"/>
      </top>
      <bottom style="thin">
        <color theme="1" tint="0.14996795556505"/>
      </bottom>
      <diagonal/>
    </border>
    <border>
      <left/>
      <right/>
      <top style="thin">
        <color theme="1" tint="0.14996795556505"/>
      </top>
      <bottom style="thin">
        <color theme="1" tint="0.14996795556505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1" fillId="12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7" borderId="14" applyNumberFormat="0" applyFont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7" fillId="11" borderId="20" applyNumberFormat="0" applyAlignment="0" applyProtection="0">
      <alignment vertical="center"/>
    </xf>
    <xf numFmtId="0" fontId="18" fillId="11" borderId="17" applyNumberFormat="0" applyAlignment="0" applyProtection="0">
      <alignment vertical="center"/>
    </xf>
    <xf numFmtId="0" fontId="22" fillId="13" borderId="18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/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8" xfId="0" applyFont="1" applyBorder="1"/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4" borderId="0" xfId="0" applyFont="1" applyFill="1"/>
    <xf numFmtId="0" fontId="3" fillId="2" borderId="0" xfId="0" applyFont="1" applyFill="1"/>
    <xf numFmtId="0" fontId="6" fillId="4" borderId="0" xfId="0" applyFont="1" applyFill="1" applyAlignment="1">
      <alignment horizontal="center" vertical="center"/>
    </xf>
    <xf numFmtId="0" fontId="7" fillId="4" borderId="0" xfId="10" applyFont="1" applyFill="1" applyAlignment="1">
      <alignment horizontal="center" vertical="center" textRotation="255"/>
    </xf>
    <xf numFmtId="0" fontId="8" fillId="4" borderId="0" xfId="10" applyFont="1" applyFill="1" applyAlignment="1">
      <alignment horizontal="center" vertical="center" textRotation="255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Sheet1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Sheet1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Sheet1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Sheet1!A1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14</xdr:col>
      <xdr:colOff>85726</xdr:colOff>
      <xdr:row>0</xdr:row>
      <xdr:rowOff>219075</xdr:rowOff>
    </xdr:from>
    <xdr:to>
      <xdr:col>14</xdr:col>
      <xdr:colOff>581026</xdr:colOff>
      <xdr:row>0</xdr:row>
      <xdr:rowOff>485775</xdr:rowOff>
    </xdr:to>
    <xdr:sp>
      <xdr:nvSpPr>
        <xdr:cNvPr id="28" name="TextBox 27">
          <a:hlinkClick xmlns:r="http://schemas.openxmlformats.org/officeDocument/2006/relationships" r:id="rId1"/>
        </xdr:cNvPr>
        <xdr:cNvSpPr txBox="1"/>
      </xdr:nvSpPr>
      <xdr:spPr>
        <a:xfrm>
          <a:off x="9791700" y="219075"/>
          <a:ext cx="495300" cy="266700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>
          <a:solidFill>
            <a:schemeClr val="accent4">
              <a:lumMod val="60000"/>
              <a:lumOff val="40000"/>
            </a:schemeClr>
          </a:solidFill>
        </a:ln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lang="zh-CN" altLang="en-US" sz="1100">
              <a:solidFill>
                <a:schemeClr val="tx1"/>
              </a:solidFill>
              <a:latin typeface="宋体" panose="02010600030101010101" pitchFamily="7" charset="-122"/>
              <a:ea typeface="宋体" panose="02010600030101010101" pitchFamily="7" charset="-122"/>
            </a:rPr>
            <a:t>返回</a:t>
          </a:r>
          <a:endParaRPr lang="zh-CN" altLang="en-US" sz="1100">
            <a:solidFill>
              <a:schemeClr val="tx1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13</xdr:col>
      <xdr:colOff>85726</xdr:colOff>
      <xdr:row>0</xdr:row>
      <xdr:rowOff>219075</xdr:rowOff>
    </xdr:from>
    <xdr:to>
      <xdr:col>13</xdr:col>
      <xdr:colOff>581026</xdr:colOff>
      <xdr:row>0</xdr:row>
      <xdr:rowOff>485775</xdr:rowOff>
    </xdr:to>
    <xdr:sp>
      <xdr:nvSpPr>
        <xdr:cNvPr id="28" name="TextBox 27">
          <a:hlinkClick xmlns:r="http://schemas.openxmlformats.org/officeDocument/2006/relationships" r:id="rId1"/>
        </xdr:cNvPr>
        <xdr:cNvSpPr txBox="1"/>
      </xdr:nvSpPr>
      <xdr:spPr>
        <a:xfrm>
          <a:off x="9115425" y="219075"/>
          <a:ext cx="495300" cy="266700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>
          <a:solidFill>
            <a:schemeClr val="accent4">
              <a:lumMod val="60000"/>
              <a:lumOff val="40000"/>
            </a:schemeClr>
          </a:solidFill>
        </a:ln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lang="zh-CN" altLang="en-US" sz="1100">
              <a:solidFill>
                <a:schemeClr val="tx1"/>
              </a:solidFill>
              <a:latin typeface="宋体" panose="02010600030101010101" pitchFamily="7" charset="-122"/>
              <a:ea typeface="宋体" panose="02010600030101010101" pitchFamily="7" charset="-122"/>
            </a:rPr>
            <a:t>返回</a:t>
          </a:r>
          <a:endParaRPr lang="zh-CN" altLang="en-US" sz="1100">
            <a:solidFill>
              <a:schemeClr val="tx1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14</xdr:col>
      <xdr:colOff>85726</xdr:colOff>
      <xdr:row>0</xdr:row>
      <xdr:rowOff>219075</xdr:rowOff>
    </xdr:from>
    <xdr:to>
      <xdr:col>14</xdr:col>
      <xdr:colOff>581026</xdr:colOff>
      <xdr:row>0</xdr:row>
      <xdr:rowOff>485775</xdr:rowOff>
    </xdr:to>
    <xdr:sp>
      <xdr:nvSpPr>
        <xdr:cNvPr id="28" name="TextBox 27">
          <a:hlinkClick xmlns:r="http://schemas.openxmlformats.org/officeDocument/2006/relationships" r:id="rId1"/>
        </xdr:cNvPr>
        <xdr:cNvSpPr txBox="1"/>
      </xdr:nvSpPr>
      <xdr:spPr>
        <a:xfrm>
          <a:off x="11134725" y="219075"/>
          <a:ext cx="495300" cy="247650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>
          <a:solidFill>
            <a:schemeClr val="accent4">
              <a:lumMod val="60000"/>
              <a:lumOff val="40000"/>
            </a:schemeClr>
          </a:solidFill>
        </a:ln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lang="zh-CN" altLang="en-US" sz="1100">
              <a:solidFill>
                <a:schemeClr val="tx1"/>
              </a:solidFill>
              <a:latin typeface="宋体" panose="02010600030101010101" pitchFamily="7" charset="-122"/>
              <a:ea typeface="宋体" panose="02010600030101010101" pitchFamily="7" charset="-122"/>
            </a:rPr>
            <a:t>返回</a:t>
          </a:r>
          <a:endParaRPr lang="zh-CN" altLang="en-US" sz="1100">
            <a:solidFill>
              <a:schemeClr val="tx1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28576</xdr:colOff>
      <xdr:row>0</xdr:row>
      <xdr:rowOff>133350</xdr:rowOff>
    </xdr:from>
    <xdr:to>
      <xdr:col>5</xdr:col>
      <xdr:colOff>523876</xdr:colOff>
      <xdr:row>0</xdr:row>
      <xdr:rowOff>381000</xdr:rowOff>
    </xdr:to>
    <xdr:sp>
      <xdr:nvSpPr>
        <xdr:cNvPr id="28" name="TextBox 27">
          <a:hlinkClick xmlns:r="http://schemas.openxmlformats.org/officeDocument/2006/relationships" r:id="rId1"/>
        </xdr:cNvPr>
        <xdr:cNvSpPr txBox="1"/>
      </xdr:nvSpPr>
      <xdr:spPr>
        <a:xfrm>
          <a:off x="4381500" y="133350"/>
          <a:ext cx="495300" cy="247650"/>
        </a:xfrm>
        <a:prstGeom prst="rect">
          <a:avLst/>
        </a:prstGeom>
        <a:solidFill>
          <a:schemeClr val="bg1"/>
        </a:solidFill>
        <a:ln>
          <a:solidFill>
            <a:schemeClr val="accent4">
              <a:lumMod val="60000"/>
              <a:lumOff val="40000"/>
            </a:schemeClr>
          </a:solidFill>
        </a:ln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lang="zh-CN" altLang="en-US" sz="1100">
              <a:solidFill>
                <a:schemeClr val="tx1"/>
              </a:solidFill>
              <a:latin typeface="宋体" panose="02010600030101010101" pitchFamily="7" charset="-122"/>
              <a:ea typeface="宋体" panose="02010600030101010101" pitchFamily="7" charset="-122"/>
            </a:rPr>
            <a:t>返回</a:t>
          </a:r>
          <a:endParaRPr lang="zh-CN" altLang="en-US" sz="1100">
            <a:solidFill>
              <a:schemeClr val="tx1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5:K25"/>
  <sheetViews>
    <sheetView tabSelected="1" workbookViewId="0">
      <selection activeCell="N18" sqref="N18"/>
    </sheetView>
  </sheetViews>
  <sheetFormatPr defaultColWidth="9" defaultRowHeight="13.5"/>
  <cols>
    <col min="1" max="16384" width="9" style="26"/>
  </cols>
  <sheetData>
    <row r="5" spans="3:11">
      <c r="C5" s="27"/>
      <c r="D5" s="27"/>
      <c r="E5" s="27"/>
      <c r="F5" s="27"/>
      <c r="G5" s="27"/>
      <c r="H5" s="27"/>
      <c r="I5" s="27"/>
      <c r="J5" s="27"/>
      <c r="K5" s="27"/>
    </row>
    <row r="6" spans="3:11">
      <c r="C6" s="27"/>
      <c r="D6" s="27"/>
      <c r="E6" s="27"/>
      <c r="F6" s="27"/>
      <c r="G6" s="27"/>
      <c r="H6" s="27"/>
      <c r="I6" s="27"/>
      <c r="J6" s="27"/>
      <c r="K6" s="27"/>
    </row>
    <row r="7" spans="3:11">
      <c r="C7" s="27"/>
      <c r="D7" s="27"/>
      <c r="E7" s="27"/>
      <c r="F7" s="27"/>
      <c r="G7" s="27"/>
      <c r="H7" s="27"/>
      <c r="I7" s="27"/>
      <c r="J7" s="27"/>
      <c r="K7" s="27"/>
    </row>
    <row r="8" spans="3:11">
      <c r="C8" s="27"/>
      <c r="D8" s="28" t="s">
        <v>0</v>
      </c>
      <c r="E8" s="28"/>
      <c r="F8" s="28"/>
      <c r="G8" s="28"/>
      <c r="H8" s="28"/>
      <c r="I8" s="28"/>
      <c r="J8" s="28"/>
      <c r="K8" s="27"/>
    </row>
    <row r="9" spans="3:11">
      <c r="C9" s="27"/>
      <c r="D9" s="28"/>
      <c r="E9" s="28"/>
      <c r="F9" s="28"/>
      <c r="G9" s="28"/>
      <c r="H9" s="28"/>
      <c r="I9" s="28"/>
      <c r="J9" s="28"/>
      <c r="K9" s="27"/>
    </row>
    <row r="10" spans="3:11">
      <c r="C10" s="27"/>
      <c r="D10" s="28"/>
      <c r="E10" s="28"/>
      <c r="F10" s="28"/>
      <c r="G10" s="28"/>
      <c r="H10" s="28"/>
      <c r="I10" s="28"/>
      <c r="J10" s="28"/>
      <c r="K10" s="27"/>
    </row>
    <row r="11" spans="3:11">
      <c r="C11" s="27"/>
      <c r="D11" s="28"/>
      <c r="E11" s="28"/>
      <c r="F11" s="28"/>
      <c r="G11" s="28"/>
      <c r="H11" s="28"/>
      <c r="I11" s="28"/>
      <c r="J11" s="28"/>
      <c r="K11" s="27"/>
    </row>
    <row r="12" spans="3:11">
      <c r="C12" s="27"/>
      <c r="D12" s="27"/>
      <c r="E12" s="27"/>
      <c r="F12" s="27"/>
      <c r="G12" s="27"/>
      <c r="H12" s="27"/>
      <c r="I12" s="27"/>
      <c r="J12" s="27"/>
      <c r="K12" s="27"/>
    </row>
    <row r="13" spans="3:11">
      <c r="C13" s="27"/>
      <c r="D13" s="27"/>
      <c r="E13" s="27"/>
      <c r="F13" s="27"/>
      <c r="G13" s="27"/>
      <c r="H13" s="27"/>
      <c r="I13" s="27"/>
      <c r="J13" s="27"/>
      <c r="K13" s="27"/>
    </row>
    <row r="14" spans="3:11">
      <c r="C14" s="27"/>
      <c r="D14" s="29" t="s">
        <v>1</v>
      </c>
      <c r="E14" s="27"/>
      <c r="F14" s="30" t="s">
        <v>2</v>
      </c>
      <c r="G14" s="27"/>
      <c r="H14" s="30" t="s">
        <v>3</v>
      </c>
      <c r="I14" s="27"/>
      <c r="J14" s="30" t="s">
        <v>4</v>
      </c>
      <c r="K14" s="27"/>
    </row>
    <row r="15" spans="3:11">
      <c r="C15" s="27"/>
      <c r="D15" s="29"/>
      <c r="E15" s="27"/>
      <c r="F15" s="30"/>
      <c r="G15" s="27"/>
      <c r="H15" s="30"/>
      <c r="I15" s="27"/>
      <c r="J15" s="30"/>
      <c r="K15" s="27"/>
    </row>
    <row r="16" spans="3:11">
      <c r="C16" s="27"/>
      <c r="D16" s="29"/>
      <c r="E16" s="27"/>
      <c r="F16" s="30"/>
      <c r="G16" s="27"/>
      <c r="H16" s="30"/>
      <c r="I16" s="27"/>
      <c r="J16" s="30"/>
      <c r="K16" s="27"/>
    </row>
    <row r="17" spans="3:11">
      <c r="C17" s="27"/>
      <c r="D17" s="29"/>
      <c r="E17" s="27"/>
      <c r="F17" s="30"/>
      <c r="G17" s="27"/>
      <c r="H17" s="30"/>
      <c r="I17" s="27"/>
      <c r="J17" s="30"/>
      <c r="K17" s="27"/>
    </row>
    <row r="18" spans="3:11">
      <c r="C18" s="27"/>
      <c r="D18" s="29"/>
      <c r="E18" s="27"/>
      <c r="F18" s="30"/>
      <c r="G18" s="27"/>
      <c r="H18" s="30"/>
      <c r="I18" s="27"/>
      <c r="J18" s="30"/>
      <c r="K18" s="27"/>
    </row>
    <row r="19" spans="3:11">
      <c r="C19" s="27"/>
      <c r="D19" s="29"/>
      <c r="E19" s="27"/>
      <c r="F19" s="30"/>
      <c r="G19" s="27"/>
      <c r="H19" s="30"/>
      <c r="I19" s="27"/>
      <c r="J19" s="30"/>
      <c r="K19" s="27"/>
    </row>
    <row r="20" spans="3:11">
      <c r="C20" s="27"/>
      <c r="D20" s="29"/>
      <c r="E20" s="27"/>
      <c r="F20" s="30"/>
      <c r="G20" s="27"/>
      <c r="H20" s="30"/>
      <c r="I20" s="27"/>
      <c r="J20" s="30"/>
      <c r="K20" s="27"/>
    </row>
    <row r="21" spans="3:11">
      <c r="C21" s="27"/>
      <c r="D21" s="29"/>
      <c r="E21" s="27"/>
      <c r="F21" s="30"/>
      <c r="G21" s="27"/>
      <c r="H21" s="30"/>
      <c r="I21" s="27"/>
      <c r="J21" s="30"/>
      <c r="K21" s="27"/>
    </row>
    <row r="22" spans="3:11">
      <c r="C22" s="27"/>
      <c r="D22" s="27"/>
      <c r="E22" s="27"/>
      <c r="F22" s="27"/>
      <c r="G22" s="27"/>
      <c r="H22" s="27"/>
      <c r="I22" s="27"/>
      <c r="J22" s="27"/>
      <c r="K22" s="27"/>
    </row>
    <row r="23" spans="3:11">
      <c r="C23" s="27"/>
      <c r="D23" s="27"/>
      <c r="E23" s="27"/>
      <c r="F23" s="27"/>
      <c r="G23" s="27"/>
      <c r="H23" s="27"/>
      <c r="I23" s="27"/>
      <c r="J23" s="27"/>
      <c r="K23" s="27"/>
    </row>
    <row r="24" spans="3:11">
      <c r="C24" s="27"/>
      <c r="D24" s="27"/>
      <c r="E24" s="27"/>
      <c r="F24" s="27"/>
      <c r="G24" s="27"/>
      <c r="H24" s="27"/>
      <c r="I24" s="27"/>
      <c r="J24" s="27"/>
      <c r="K24" s="27"/>
    </row>
    <row r="25" spans="3:11">
      <c r="C25" s="27"/>
      <c r="D25" s="27"/>
      <c r="E25" s="27"/>
      <c r="F25" s="27"/>
      <c r="G25" s="27"/>
      <c r="H25" s="27"/>
      <c r="I25" s="27"/>
      <c r="J25" s="27"/>
      <c r="K25" s="27"/>
    </row>
  </sheetData>
  <mergeCells count="5">
    <mergeCell ref="D14:D21"/>
    <mergeCell ref="F14:F21"/>
    <mergeCell ref="H14:H21"/>
    <mergeCell ref="J14:J21"/>
    <mergeCell ref="D8:J11"/>
  </mergeCells>
  <hyperlinks>
    <hyperlink ref="D14:D21" location="'1-出库明细表'!A1" display="出库明细表"/>
    <hyperlink ref="F14:F21" location="'2-入库明细表'!A1" display="入库明细表"/>
    <hyperlink ref="H14:H21" location="'3-库存明细表'!A1" display="库存明细表"/>
    <hyperlink ref="J14:J21" location="'4-库存查询'!A1" display="库存查询"/>
  </hyperlink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0"/>
  <sheetViews>
    <sheetView showGridLines="0" workbookViewId="0">
      <selection activeCell="D22" sqref="D22"/>
    </sheetView>
  </sheetViews>
  <sheetFormatPr defaultColWidth="9" defaultRowHeight="13.5"/>
  <cols>
    <col min="1" max="3" width="9" style="10"/>
    <col min="4" max="4" width="10.375" style="10" customWidth="1"/>
    <col min="5" max="16384" width="9" style="10"/>
  </cols>
  <sheetData>
    <row r="1" ht="42" customHeight="1" spans="1:14">
      <c r="A1" s="12" t="s">
        <v>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ht="19.5" customHeight="1" spans="1:15">
      <c r="A2" s="21" t="s">
        <v>5</v>
      </c>
      <c r="B2" s="22" t="s">
        <v>6</v>
      </c>
      <c r="C2" s="22" t="s">
        <v>7</v>
      </c>
      <c r="D2" s="22" t="s">
        <v>8</v>
      </c>
      <c r="E2" s="22" t="s">
        <v>9</v>
      </c>
      <c r="F2" s="22" t="s">
        <v>10</v>
      </c>
      <c r="G2" s="22" t="s">
        <v>11</v>
      </c>
      <c r="H2" s="22" t="s">
        <v>12</v>
      </c>
      <c r="I2" s="23" t="s">
        <v>13</v>
      </c>
      <c r="J2" s="24" t="s">
        <v>14</v>
      </c>
      <c r="K2" s="23" t="s">
        <v>15</v>
      </c>
      <c r="L2" s="23" t="s">
        <v>16</v>
      </c>
      <c r="M2" s="23" t="s">
        <v>17</v>
      </c>
      <c r="N2" s="24" t="s">
        <v>18</v>
      </c>
      <c r="O2" s="25"/>
    </row>
    <row r="3" ht="28.5" customHeight="1" spans="1:14">
      <c r="A3" s="15" t="s">
        <v>19</v>
      </c>
      <c r="B3" s="15"/>
      <c r="C3" s="15" t="s">
        <v>20</v>
      </c>
      <c r="D3" s="15" t="s">
        <v>21</v>
      </c>
      <c r="E3" s="15"/>
      <c r="F3" s="15"/>
      <c r="G3" s="15"/>
      <c r="H3" s="15"/>
      <c r="I3" s="15"/>
      <c r="J3" s="15">
        <v>50</v>
      </c>
      <c r="K3" s="15">
        <v>5000</v>
      </c>
      <c r="L3" s="15"/>
      <c r="M3" s="15"/>
      <c r="N3" s="15"/>
    </row>
    <row r="4" ht="28.5" customHeight="1" spans="1:14">
      <c r="A4" s="15" t="s">
        <v>22</v>
      </c>
      <c r="B4" s="15"/>
      <c r="C4" s="15" t="s">
        <v>23</v>
      </c>
      <c r="D4" s="15" t="s">
        <v>24</v>
      </c>
      <c r="E4" s="15"/>
      <c r="F4" s="15"/>
      <c r="G4" s="15"/>
      <c r="H4" s="15"/>
      <c r="I4" s="15"/>
      <c r="J4" s="15">
        <v>20</v>
      </c>
      <c r="K4" s="15">
        <v>300</v>
      </c>
      <c r="L4" s="15"/>
      <c r="M4" s="15"/>
      <c r="N4" s="15"/>
    </row>
    <row r="5" ht="28.5" customHeight="1" spans="1:14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ht="28.5" customHeight="1" spans="1:14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ht="28.5" customHeight="1" spans="1:14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ht="28.5" customHeight="1" spans="1:14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ht="28.5" customHeight="1" spans="1:14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ht="28.5" customHeight="1" spans="1:14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ht="28.5" customHeight="1" spans="1:14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ht="28.5" customHeight="1" spans="1:14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ht="28.5" customHeight="1" spans="1:14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ht="28.5" customHeight="1" spans="1:14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ht="28.5" customHeight="1" spans="1:14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ht="28.5" customHeight="1" spans="1:14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ht="28.5" customHeight="1" spans="1:14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ht="28.5" customHeight="1" spans="1:14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ht="28.5" customHeight="1" spans="1:14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ht="28.5" customHeight="1" spans="1:14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</sheetData>
  <mergeCells count="1">
    <mergeCell ref="A1:N1"/>
  </mergeCells>
  <pageMargins left="0.7" right="0.7" top="0.75" bottom="0.75" header="0.3" footer="0.3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0"/>
  <sheetViews>
    <sheetView showGridLines="0" workbookViewId="0">
      <selection activeCell="I12" sqref="I12"/>
    </sheetView>
  </sheetViews>
  <sheetFormatPr defaultColWidth="9" defaultRowHeight="13.5"/>
  <cols>
    <col min="1" max="3" width="9" style="10"/>
    <col min="4" max="4" width="10.5" style="10" customWidth="1"/>
    <col min="5" max="16384" width="9" style="10"/>
  </cols>
  <sheetData>
    <row r="1" ht="42" customHeight="1" spans="1:13">
      <c r="A1" s="12" t="s">
        <v>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ht="19.5" customHeight="1" spans="1:14">
      <c r="A2" s="21" t="s">
        <v>5</v>
      </c>
      <c r="B2" s="22" t="s">
        <v>6</v>
      </c>
      <c r="C2" s="22" t="s">
        <v>7</v>
      </c>
      <c r="D2" s="22" t="s">
        <v>8</v>
      </c>
      <c r="E2" s="22" t="s">
        <v>9</v>
      </c>
      <c r="F2" s="22" t="s">
        <v>10</v>
      </c>
      <c r="G2" s="22" t="s">
        <v>11</v>
      </c>
      <c r="H2" s="22" t="s">
        <v>12</v>
      </c>
      <c r="I2" s="23" t="s">
        <v>13</v>
      </c>
      <c r="J2" s="24" t="s">
        <v>25</v>
      </c>
      <c r="K2" s="23" t="s">
        <v>26</v>
      </c>
      <c r="L2" s="23" t="s">
        <v>27</v>
      </c>
      <c r="M2" s="24" t="s">
        <v>18</v>
      </c>
      <c r="N2" s="25"/>
    </row>
    <row r="3" ht="28.5" customHeight="1" spans="1:13">
      <c r="A3" s="15" t="s">
        <v>19</v>
      </c>
      <c r="B3" s="15"/>
      <c r="C3" s="15" t="s">
        <v>20</v>
      </c>
      <c r="D3" s="15" t="s">
        <v>21</v>
      </c>
      <c r="E3" s="15"/>
      <c r="F3" s="15"/>
      <c r="G3" s="15"/>
      <c r="H3" s="15"/>
      <c r="I3" s="15"/>
      <c r="J3" s="15">
        <v>100</v>
      </c>
      <c r="K3" s="15">
        <v>10000</v>
      </c>
      <c r="L3" s="15"/>
      <c r="M3" s="15"/>
    </row>
    <row r="4" ht="28.5" customHeight="1" spans="1:13">
      <c r="A4" s="15" t="s">
        <v>22</v>
      </c>
      <c r="B4" s="15"/>
      <c r="C4" s="15" t="s">
        <v>23</v>
      </c>
      <c r="D4" s="15" t="s">
        <v>24</v>
      </c>
      <c r="E4" s="15"/>
      <c r="F4" s="15"/>
      <c r="G4" s="15"/>
      <c r="H4" s="15"/>
      <c r="I4" s="15"/>
      <c r="J4" s="15">
        <v>50</v>
      </c>
      <c r="K4" s="15">
        <v>750</v>
      </c>
      <c r="L4" s="15"/>
      <c r="M4" s="15"/>
    </row>
    <row r="5" ht="28.5" customHeight="1" spans="1:13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ht="28.5" customHeight="1" spans="1:13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ht="28.5" customHeight="1" spans="1:13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ht="28.5" customHeight="1" spans="1:13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  <row r="9" ht="28.5" customHeight="1" spans="1:13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</row>
    <row r="10" ht="28.5" customHeight="1" spans="1:13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1" ht="28.5" customHeight="1" spans="1:13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ht="28.5" customHeight="1" spans="1:13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ht="28.5" customHeight="1" spans="1:13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ht="28.5" customHeight="1" spans="1:13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</row>
    <row r="15" ht="28.5" customHeight="1" spans="1:13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ht="28.5" customHeight="1" spans="1:13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ht="28.5" customHeight="1" spans="1:13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ht="28.5" customHeight="1" spans="1:13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ht="28.5" customHeight="1" spans="1:13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ht="28.5" customHeight="1" spans="1:13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</sheetData>
  <mergeCells count="1">
    <mergeCell ref="A1:M1"/>
  </mergeCells>
  <pageMargins left="0.7" right="0.7" top="0.75" bottom="0.75" header="0.3" footer="0.3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7"/>
  <sheetViews>
    <sheetView showGridLines="0" workbookViewId="0">
      <selection activeCell="E7" sqref="E7"/>
    </sheetView>
  </sheetViews>
  <sheetFormatPr defaultColWidth="9" defaultRowHeight="13.5"/>
  <cols>
    <col min="1" max="9" width="9" style="11"/>
    <col min="10" max="10" width="15.25" style="11" customWidth="1"/>
    <col min="11" max="13" width="13.25" style="11" customWidth="1"/>
    <col min="14" max="16384" width="9" style="11"/>
  </cols>
  <sheetData>
    <row r="1" ht="36.75" customHeight="1" spans="1:14">
      <c r="A1" s="12" t="s">
        <v>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ht="19.5" customHeight="1" spans="1:15">
      <c r="A2" s="13" t="s">
        <v>5</v>
      </c>
      <c r="B2" s="14" t="s">
        <v>6</v>
      </c>
      <c r="C2" s="14" t="s">
        <v>7</v>
      </c>
      <c r="D2" s="14" t="s">
        <v>8</v>
      </c>
      <c r="E2" s="14" t="s">
        <v>9</v>
      </c>
      <c r="F2" s="14" t="s">
        <v>10</v>
      </c>
      <c r="G2" s="14" t="s">
        <v>11</v>
      </c>
      <c r="H2" s="14" t="s">
        <v>12</v>
      </c>
      <c r="I2" s="18" t="s">
        <v>13</v>
      </c>
      <c r="J2" s="19" t="s">
        <v>28</v>
      </c>
      <c r="K2" s="18" t="s">
        <v>29</v>
      </c>
      <c r="L2" s="18" t="s">
        <v>30</v>
      </c>
      <c r="M2" s="18" t="s">
        <v>31</v>
      </c>
      <c r="N2" s="19" t="s">
        <v>18</v>
      </c>
      <c r="O2" s="20"/>
    </row>
    <row r="3" s="10" customFormat="1" ht="24" customHeight="1" spans="1:14">
      <c r="A3" s="15" t="s">
        <v>19</v>
      </c>
      <c r="B3" s="15"/>
      <c r="C3" s="15" t="s">
        <v>20</v>
      </c>
      <c r="D3" s="15" t="s">
        <v>21</v>
      </c>
      <c r="E3" s="16"/>
      <c r="F3" s="16"/>
      <c r="G3" s="16"/>
      <c r="H3" s="16"/>
      <c r="I3" s="16">
        <v>10</v>
      </c>
      <c r="J3" s="16">
        <v>80</v>
      </c>
      <c r="K3" s="16">
        <f ca="1">J3-SUMIF('1-出库明细表'!D:N,'3-库存明细表'!D3,'1-出库明细表'!J:J)+SUMIF('2-入库明细表'!D:M,'3-库存明细表'!D3,'2-入库明细表'!J:J)</f>
        <v>130</v>
      </c>
      <c r="L3" s="16">
        <f ca="1">K3*I3</f>
        <v>1300</v>
      </c>
      <c r="M3" s="16" t="str">
        <f ca="1">IF(K3&lt;=100,"待补充库存","正常")</f>
        <v>正常</v>
      </c>
      <c r="N3" s="16"/>
    </row>
    <row r="4" s="10" customFormat="1" ht="24" customHeight="1" spans="1:14">
      <c r="A4" s="15" t="s">
        <v>22</v>
      </c>
      <c r="B4" s="16"/>
      <c r="C4" s="15" t="s">
        <v>23</v>
      </c>
      <c r="D4" s="15" t="s">
        <v>24</v>
      </c>
      <c r="E4" s="16"/>
      <c r="F4" s="16"/>
      <c r="G4" s="16"/>
      <c r="H4" s="16"/>
      <c r="I4" s="16">
        <v>15</v>
      </c>
      <c r="J4" s="16">
        <v>50</v>
      </c>
      <c r="K4" s="16">
        <f ca="1">J4-SUMIF('1-出库明细表'!D:N,'3-库存明细表'!D4,'1-出库明细表'!J:J)+SUMIF('2-入库明细表'!D:M,'3-库存明细表'!D4,'2-入库明细表'!J:J)</f>
        <v>80</v>
      </c>
      <c r="L4" s="16">
        <f ca="1" t="shared" ref="L4:L27" si="0">K4*I4</f>
        <v>1200</v>
      </c>
      <c r="M4" s="16" t="str">
        <f ca="1" t="shared" ref="M4:M27" si="1">IF(K4&lt;=100,"待补充库存","正常")</f>
        <v>待补充库存</v>
      </c>
      <c r="N4" s="16"/>
    </row>
    <row r="5" s="10" customFormat="1" ht="24" customHeight="1" spans="1:14">
      <c r="A5" s="16"/>
      <c r="B5" s="16"/>
      <c r="C5" s="16"/>
      <c r="D5" s="16"/>
      <c r="E5" s="16"/>
      <c r="F5" s="16"/>
      <c r="G5" s="16"/>
      <c r="H5" s="16"/>
      <c r="I5" s="16"/>
      <c r="J5" s="16"/>
      <c r="K5" s="16">
        <f ca="1">J5-SUMIF('1-出库明细表'!D:N,'3-库存明细表'!D5,'1-出库明细表'!J:J)+SUMIF('2-入库明细表'!D:M,'3-库存明细表'!D5,'2-入库明细表'!J:J)</f>
        <v>0</v>
      </c>
      <c r="L5" s="16">
        <f ca="1" t="shared" si="0"/>
        <v>0</v>
      </c>
      <c r="M5" s="16" t="str">
        <f ca="1" t="shared" si="1"/>
        <v>待补充库存</v>
      </c>
      <c r="N5" s="16"/>
    </row>
    <row r="6" s="10" customFormat="1" ht="24" customHeight="1" spans="1:14">
      <c r="A6" s="16"/>
      <c r="B6" s="16"/>
      <c r="C6" s="16"/>
      <c r="D6" s="16"/>
      <c r="E6" s="16"/>
      <c r="F6" s="16"/>
      <c r="G6" s="16"/>
      <c r="H6" s="16"/>
      <c r="I6" s="16"/>
      <c r="J6" s="16"/>
      <c r="K6" s="16">
        <f ca="1">J6-SUMIF('1-出库明细表'!D:N,'3-库存明细表'!D6,'1-出库明细表'!J:J)+SUMIF('2-入库明细表'!D:M,'3-库存明细表'!D6,'2-入库明细表'!J:J)</f>
        <v>0</v>
      </c>
      <c r="L6" s="16">
        <f ca="1" t="shared" si="0"/>
        <v>0</v>
      </c>
      <c r="M6" s="16" t="str">
        <f ca="1" t="shared" si="1"/>
        <v>待补充库存</v>
      </c>
      <c r="N6" s="16"/>
    </row>
    <row r="7" s="10" customFormat="1" ht="24" customHeight="1" spans="1:14">
      <c r="A7" s="16"/>
      <c r="B7" s="16"/>
      <c r="C7" s="16"/>
      <c r="D7" s="16"/>
      <c r="E7" s="16"/>
      <c r="F7" s="16"/>
      <c r="G7" s="16"/>
      <c r="H7" s="16"/>
      <c r="I7" s="16"/>
      <c r="J7" s="16"/>
      <c r="K7" s="16">
        <f ca="1">J7-SUMIF('1-出库明细表'!D:N,'3-库存明细表'!D7,'1-出库明细表'!J:J)+SUMIF('2-入库明细表'!D:M,'3-库存明细表'!D7,'2-入库明细表'!J:J)</f>
        <v>0</v>
      </c>
      <c r="L7" s="16">
        <f ca="1" t="shared" si="0"/>
        <v>0</v>
      </c>
      <c r="M7" s="16" t="str">
        <f ca="1" t="shared" si="1"/>
        <v>待补充库存</v>
      </c>
      <c r="N7" s="16"/>
    </row>
    <row r="8" s="10" customFormat="1" ht="24" customHeight="1" spans="1:14">
      <c r="A8" s="16"/>
      <c r="B8" s="16"/>
      <c r="C8" s="16"/>
      <c r="D8" s="16"/>
      <c r="E8" s="16"/>
      <c r="F8" s="16"/>
      <c r="G8" s="16"/>
      <c r="H8" s="16"/>
      <c r="I8" s="16"/>
      <c r="J8" s="16"/>
      <c r="K8" s="16">
        <f ca="1">J8-SUMIF('1-出库明细表'!D:N,'3-库存明细表'!D8,'1-出库明细表'!J:J)+SUMIF('2-入库明细表'!D:M,'3-库存明细表'!D8,'2-入库明细表'!J:J)</f>
        <v>0</v>
      </c>
      <c r="L8" s="16">
        <f ca="1" t="shared" si="0"/>
        <v>0</v>
      </c>
      <c r="M8" s="16" t="str">
        <f ca="1" t="shared" si="1"/>
        <v>待补充库存</v>
      </c>
      <c r="N8" s="16"/>
    </row>
    <row r="9" s="10" customFormat="1" ht="24" customHeight="1" spans="1:14">
      <c r="A9" s="16"/>
      <c r="B9" s="16"/>
      <c r="C9" s="16"/>
      <c r="D9" s="16"/>
      <c r="E9" s="16"/>
      <c r="F9" s="16"/>
      <c r="G9" s="16"/>
      <c r="H9" s="16"/>
      <c r="I9" s="16"/>
      <c r="J9" s="16"/>
      <c r="K9" s="16">
        <f ca="1">J9-SUMIF('1-出库明细表'!D:N,'3-库存明细表'!D9,'1-出库明细表'!J:J)+SUMIF('2-入库明细表'!D:M,'3-库存明细表'!D9,'2-入库明细表'!J:J)</f>
        <v>0</v>
      </c>
      <c r="L9" s="16">
        <f ca="1" t="shared" si="0"/>
        <v>0</v>
      </c>
      <c r="M9" s="16" t="str">
        <f ca="1" t="shared" si="1"/>
        <v>待补充库存</v>
      </c>
      <c r="N9" s="16"/>
    </row>
    <row r="10" s="10" customFormat="1" ht="24" customHeight="1" spans="1:14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>
        <f ca="1">J10-SUMIF('1-出库明细表'!D:N,'3-库存明细表'!D10,'1-出库明细表'!J:J)+SUMIF('2-入库明细表'!D:M,'3-库存明细表'!D10,'2-入库明细表'!J:J)</f>
        <v>0</v>
      </c>
      <c r="L10" s="16">
        <f ca="1" t="shared" si="0"/>
        <v>0</v>
      </c>
      <c r="M10" s="16" t="str">
        <f ca="1" t="shared" si="1"/>
        <v>待补充库存</v>
      </c>
      <c r="N10" s="16"/>
    </row>
    <row r="11" s="10" customFormat="1" ht="24" customHeight="1" spans="1:14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>
        <f ca="1">J11-SUMIF('1-出库明细表'!D:N,'3-库存明细表'!D11,'1-出库明细表'!J:J)+SUMIF('2-入库明细表'!D:M,'3-库存明细表'!D11,'2-入库明细表'!J:J)</f>
        <v>0</v>
      </c>
      <c r="L11" s="16">
        <f ca="1" t="shared" si="0"/>
        <v>0</v>
      </c>
      <c r="M11" s="16" t="str">
        <f ca="1" t="shared" si="1"/>
        <v>待补充库存</v>
      </c>
      <c r="N11" s="16"/>
    </row>
    <row r="12" s="10" customFormat="1" ht="24" customHeight="1" spans="1:14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>
        <f ca="1">J12-SUMIF('1-出库明细表'!D:N,'3-库存明细表'!D12,'1-出库明细表'!J:J)+SUMIF('2-入库明细表'!D:M,'3-库存明细表'!D12,'2-入库明细表'!J:J)</f>
        <v>0</v>
      </c>
      <c r="L12" s="16">
        <f ca="1" t="shared" si="0"/>
        <v>0</v>
      </c>
      <c r="M12" s="16" t="str">
        <f ca="1" t="shared" si="1"/>
        <v>待补充库存</v>
      </c>
      <c r="N12" s="16"/>
    </row>
    <row r="13" s="10" customFormat="1" ht="24" customHeight="1" spans="1:14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>
        <f ca="1">J13-SUMIF('1-出库明细表'!D:N,'3-库存明细表'!D13,'1-出库明细表'!J:J)+SUMIF('2-入库明细表'!D:M,'3-库存明细表'!D13,'2-入库明细表'!J:J)</f>
        <v>0</v>
      </c>
      <c r="L13" s="16">
        <f ca="1" t="shared" si="0"/>
        <v>0</v>
      </c>
      <c r="M13" s="16" t="str">
        <f ca="1" t="shared" si="1"/>
        <v>待补充库存</v>
      </c>
      <c r="N13" s="16"/>
    </row>
    <row r="14" ht="24" customHeight="1" spans="1:14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6">
        <f ca="1">J14-SUMIF('1-出库明细表'!D:N,'3-库存明细表'!D14,'1-出库明细表'!J:J)+SUMIF('2-入库明细表'!D:M,'3-库存明细表'!D14,'2-入库明细表'!J:J)</f>
        <v>0</v>
      </c>
      <c r="L14" s="16">
        <f ca="1" t="shared" si="0"/>
        <v>0</v>
      </c>
      <c r="M14" s="16" t="str">
        <f ca="1" t="shared" si="1"/>
        <v>待补充库存</v>
      </c>
      <c r="N14" s="17"/>
    </row>
    <row r="15" ht="24" customHeight="1" spans="1:14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6">
        <f ca="1">J15-SUMIF('1-出库明细表'!D:N,'3-库存明细表'!D15,'1-出库明细表'!J:J)+SUMIF('2-入库明细表'!D:M,'3-库存明细表'!D15,'2-入库明细表'!J:J)</f>
        <v>0</v>
      </c>
      <c r="L15" s="16">
        <f ca="1" t="shared" si="0"/>
        <v>0</v>
      </c>
      <c r="M15" s="16" t="str">
        <f ca="1" t="shared" si="1"/>
        <v>待补充库存</v>
      </c>
      <c r="N15" s="17"/>
    </row>
    <row r="16" ht="24" customHeight="1" spans="1:14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6">
        <f ca="1">J16-SUMIF('1-出库明细表'!D:N,'3-库存明细表'!D16,'1-出库明细表'!J:J)+SUMIF('2-入库明细表'!D:M,'3-库存明细表'!D16,'2-入库明细表'!J:J)</f>
        <v>0</v>
      </c>
      <c r="L16" s="16">
        <f ca="1" t="shared" si="0"/>
        <v>0</v>
      </c>
      <c r="M16" s="16" t="str">
        <f ca="1" t="shared" si="1"/>
        <v>待补充库存</v>
      </c>
      <c r="N16" s="17"/>
    </row>
    <row r="17" ht="24" customHeight="1" spans="1:14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6">
        <f ca="1">J17-SUMIF('1-出库明细表'!D:N,'3-库存明细表'!D17,'1-出库明细表'!J:J)+SUMIF('2-入库明细表'!D:M,'3-库存明细表'!D17,'2-入库明细表'!J:J)</f>
        <v>0</v>
      </c>
      <c r="L17" s="16">
        <f ca="1" t="shared" si="0"/>
        <v>0</v>
      </c>
      <c r="M17" s="16" t="str">
        <f ca="1" t="shared" si="1"/>
        <v>待补充库存</v>
      </c>
      <c r="N17" s="17"/>
    </row>
    <row r="18" ht="24" customHeight="1" spans="1:14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6">
        <f ca="1">J18-SUMIF('1-出库明细表'!D:N,'3-库存明细表'!D18,'1-出库明细表'!J:J)+SUMIF('2-入库明细表'!D:M,'3-库存明细表'!D18,'2-入库明细表'!J:J)</f>
        <v>0</v>
      </c>
      <c r="L18" s="16">
        <f ca="1" t="shared" si="0"/>
        <v>0</v>
      </c>
      <c r="M18" s="16" t="str">
        <f ca="1" t="shared" si="1"/>
        <v>待补充库存</v>
      </c>
      <c r="N18" s="17"/>
    </row>
    <row r="19" ht="24" customHeight="1" spans="1:14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6">
        <f ca="1">J19-SUMIF('1-出库明细表'!D:N,'3-库存明细表'!D19,'1-出库明细表'!J:J)+SUMIF('2-入库明细表'!D:M,'3-库存明细表'!D19,'2-入库明细表'!J:J)</f>
        <v>0</v>
      </c>
      <c r="L19" s="16">
        <f ca="1" t="shared" si="0"/>
        <v>0</v>
      </c>
      <c r="M19" s="16" t="str">
        <f ca="1" t="shared" si="1"/>
        <v>待补充库存</v>
      </c>
      <c r="N19" s="17"/>
    </row>
    <row r="20" ht="24" customHeight="1" spans="1:14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6">
        <f ca="1">J20-SUMIF('1-出库明细表'!D:N,'3-库存明细表'!D20,'1-出库明细表'!J:J)+SUMIF('2-入库明细表'!D:M,'3-库存明细表'!D20,'2-入库明细表'!J:J)</f>
        <v>0</v>
      </c>
      <c r="L20" s="16">
        <f ca="1" t="shared" si="0"/>
        <v>0</v>
      </c>
      <c r="M20" s="16" t="str">
        <f ca="1" t="shared" si="1"/>
        <v>待补充库存</v>
      </c>
      <c r="N20" s="17"/>
    </row>
    <row r="21" ht="24" customHeight="1" spans="1:14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6">
        <f ca="1">J21-SUMIF('1-出库明细表'!D:N,'3-库存明细表'!D21,'1-出库明细表'!J:J)+SUMIF('2-入库明细表'!D:M,'3-库存明细表'!D21,'2-入库明细表'!J:J)</f>
        <v>0</v>
      </c>
      <c r="L21" s="16">
        <f ca="1" t="shared" si="0"/>
        <v>0</v>
      </c>
      <c r="M21" s="16" t="str">
        <f ca="1" t="shared" si="1"/>
        <v>待补充库存</v>
      </c>
      <c r="N21" s="17"/>
    </row>
    <row r="22" ht="24" customHeight="1" spans="1:14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6">
        <f ca="1">J22-SUMIF('1-出库明细表'!D:N,'3-库存明细表'!D22,'1-出库明细表'!J:J)+SUMIF('2-入库明细表'!D:M,'3-库存明细表'!D22,'2-入库明细表'!J:J)</f>
        <v>0</v>
      </c>
      <c r="L22" s="16">
        <f ca="1" t="shared" si="0"/>
        <v>0</v>
      </c>
      <c r="M22" s="16" t="str">
        <f ca="1" t="shared" si="1"/>
        <v>待补充库存</v>
      </c>
      <c r="N22" s="17"/>
    </row>
    <row r="23" ht="24" customHeight="1" spans="1:14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6">
        <f ca="1">J23-SUMIF('1-出库明细表'!D:N,'3-库存明细表'!D23,'1-出库明细表'!J:J)+SUMIF('2-入库明细表'!D:M,'3-库存明细表'!D23,'2-入库明细表'!J:J)</f>
        <v>0</v>
      </c>
      <c r="L23" s="16">
        <f ca="1" t="shared" si="0"/>
        <v>0</v>
      </c>
      <c r="M23" s="16" t="str">
        <f ca="1" t="shared" si="1"/>
        <v>待补充库存</v>
      </c>
      <c r="N23" s="17"/>
    </row>
    <row r="24" ht="24" customHeight="1" spans="1:14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6">
        <f ca="1">J24-SUMIF('1-出库明细表'!D:N,'3-库存明细表'!D24,'1-出库明细表'!J:J)+SUMIF('2-入库明细表'!D:M,'3-库存明细表'!D24,'2-入库明细表'!J:J)</f>
        <v>0</v>
      </c>
      <c r="L24" s="16">
        <f ca="1" t="shared" si="0"/>
        <v>0</v>
      </c>
      <c r="M24" s="16" t="str">
        <f ca="1" t="shared" si="1"/>
        <v>待补充库存</v>
      </c>
      <c r="N24" s="17"/>
    </row>
    <row r="25" ht="24" customHeight="1" spans="1:14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6">
        <f ca="1">J25-SUMIF('1-出库明细表'!D:N,'3-库存明细表'!D25,'1-出库明细表'!J:J)+SUMIF('2-入库明细表'!D:M,'3-库存明细表'!D25,'2-入库明细表'!J:J)</f>
        <v>0</v>
      </c>
      <c r="L25" s="16">
        <f ca="1" t="shared" si="0"/>
        <v>0</v>
      </c>
      <c r="M25" s="16" t="str">
        <f ca="1" t="shared" si="1"/>
        <v>待补充库存</v>
      </c>
      <c r="N25" s="17"/>
    </row>
    <row r="26" ht="24" customHeight="1" spans="1:14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6">
        <f ca="1">J26-SUMIF('1-出库明细表'!D:N,'3-库存明细表'!D26,'1-出库明细表'!J:J)+SUMIF('2-入库明细表'!D:M,'3-库存明细表'!D26,'2-入库明细表'!J:J)</f>
        <v>0</v>
      </c>
      <c r="L26" s="16">
        <f ca="1" t="shared" si="0"/>
        <v>0</v>
      </c>
      <c r="M26" s="16" t="str">
        <f ca="1" t="shared" si="1"/>
        <v>待补充库存</v>
      </c>
      <c r="N26" s="17"/>
    </row>
    <row r="27" ht="24" customHeight="1" spans="1:14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6">
        <f ca="1">J27-SUMIF('1-出库明细表'!D:N,'3-库存明细表'!D27,'1-出库明细表'!J:J)+SUMIF('2-入库明细表'!D:M,'3-库存明细表'!D27,'2-入库明细表'!J:J)</f>
        <v>0</v>
      </c>
      <c r="L27" s="16">
        <f ca="1" t="shared" si="0"/>
        <v>0</v>
      </c>
      <c r="M27" s="16" t="str">
        <f ca="1" t="shared" si="1"/>
        <v>待补充库存</v>
      </c>
      <c r="N27" s="17"/>
    </row>
  </sheetData>
  <mergeCells count="1">
    <mergeCell ref="A1:N1"/>
  </mergeCells>
  <conditionalFormatting sqref="M$1:M$1048576">
    <cfRule type="cellIs" dxfId="0" priority="1" operator="equal">
      <formula>"正常"</formula>
    </cfRule>
    <cfRule type="cellIs" dxfId="1" priority="2" operator="equal">
      <formula>"待补充库存"</formula>
    </cfRule>
  </conditionalFormatting>
  <conditionalFormatting sqref="M3:M27">
    <cfRule type="iconSet" priority="3">
      <iconSet iconSet="3TrafficLights2">
        <cfvo type="percent" val="0"/>
        <cfvo type="percent" val="33"/>
        <cfvo type="percent" val="67"/>
      </iconSet>
    </cfRule>
  </conditionalFormatting>
  <pageMargins left="0.7" right="0.7" top="0.75" bottom="0.75" header="0.3" footer="0.3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showGridLines="0" showRowColHeaders="0" workbookViewId="0">
      <selection activeCell="A1" sqref="A1:F1"/>
    </sheetView>
  </sheetViews>
  <sheetFormatPr defaultColWidth="0" defaultRowHeight="13.5" zeroHeight="1" outlineLevelCol="5"/>
  <cols>
    <col min="1" max="1" width="11.75" style="3" customWidth="1"/>
    <col min="2" max="2" width="12.25" style="3" customWidth="1"/>
    <col min="3" max="3" width="12.875" style="3" customWidth="1"/>
    <col min="4" max="4" width="11.25" style="3" customWidth="1"/>
    <col min="5" max="6" width="9" style="3" customWidth="1"/>
    <col min="7" max="15" width="0" style="3" hidden="1" customWidth="1"/>
    <col min="16" max="16384" width="9" style="3" hidden="1"/>
  </cols>
  <sheetData>
    <row r="1" s="1" customFormat="1" ht="36.75" customHeight="1" spans="1:6">
      <c r="A1" s="4" t="s">
        <v>4</v>
      </c>
      <c r="B1" s="4"/>
      <c r="C1" s="4"/>
      <c r="D1" s="4"/>
      <c r="E1" s="4"/>
      <c r="F1" s="4"/>
    </row>
    <row r="2" s="2" customFormat="1" ht="24" customHeight="1" spans="1:6">
      <c r="A2" s="5"/>
      <c r="B2" s="5"/>
      <c r="C2" s="5"/>
      <c r="D2" s="5"/>
      <c r="E2" s="5"/>
      <c r="F2" s="5"/>
    </row>
    <row r="3" s="2" customFormat="1" ht="24" customHeight="1" spans="1:6">
      <c r="A3" s="5"/>
      <c r="B3" s="6" t="s">
        <v>32</v>
      </c>
      <c r="C3" s="7" t="s">
        <v>21</v>
      </c>
      <c r="D3" s="8" t="s">
        <v>33</v>
      </c>
      <c r="E3" s="5"/>
      <c r="F3" s="5"/>
    </row>
    <row r="4" s="2" customFormat="1" ht="24" customHeight="1" spans="1:6">
      <c r="A4" s="5"/>
      <c r="B4" s="6" t="s">
        <v>34</v>
      </c>
      <c r="C4" s="7">
        <f ca="1">VLOOKUP(C3,'3-库存明细表'!D:N,8,0)</f>
        <v>130</v>
      </c>
      <c r="D4" s="5"/>
      <c r="E4" s="5"/>
      <c r="F4" s="5"/>
    </row>
    <row r="5" s="2" customFormat="1" ht="24" customHeight="1" spans="1:6">
      <c r="A5" s="5"/>
      <c r="B5" s="6" t="s">
        <v>35</v>
      </c>
      <c r="C5" s="7">
        <f ca="1">SUMIF('1-出库明细表'!$D:$N,'4-库存查询'!C3,'1-出库明细表'!$J:$J)</f>
        <v>50</v>
      </c>
      <c r="D5" s="5"/>
      <c r="E5" s="5"/>
      <c r="F5" s="5"/>
    </row>
    <row r="6" s="2" customFormat="1" ht="24" customHeight="1" spans="1:6">
      <c r="A6" s="5"/>
      <c r="B6" s="6" t="s">
        <v>36</v>
      </c>
      <c r="C6" s="7">
        <f ca="1">SUMIF('2-入库明细表'!D:M,'4-库存查询'!C3,'2-入库明细表'!J:J)</f>
        <v>100</v>
      </c>
      <c r="D6" s="5"/>
      <c r="E6" s="5"/>
      <c r="F6" s="5"/>
    </row>
    <row r="7" s="2" customFormat="1" ht="24" customHeight="1" spans="1:6">
      <c r="A7" s="5"/>
      <c r="B7" s="6" t="s">
        <v>30</v>
      </c>
      <c r="C7" s="7">
        <f ca="1">VLOOKUP(C3,'3-库存明细表'!D:N,9,0)</f>
        <v>1300</v>
      </c>
      <c r="D7" s="5"/>
      <c r="E7" s="5"/>
      <c r="F7" s="5"/>
    </row>
    <row r="8" s="2" customFormat="1" ht="24" customHeight="1" spans="1:6">
      <c r="A8" s="5"/>
      <c r="B8" s="5"/>
      <c r="C8" s="5"/>
      <c r="D8" s="5"/>
      <c r="E8" s="5"/>
      <c r="F8" s="5"/>
    </row>
    <row r="9" s="2" customFormat="1" ht="24" customHeight="1" spans="1:6">
      <c r="A9" s="5"/>
      <c r="B9" s="5"/>
      <c r="C9" s="5"/>
      <c r="D9" s="5"/>
      <c r="E9" s="5"/>
      <c r="F9" s="5"/>
    </row>
    <row r="10" s="2" customFormat="1" ht="24" customHeight="1" spans="1:6">
      <c r="A10" s="5"/>
      <c r="B10" s="5"/>
      <c r="C10" s="5"/>
      <c r="D10" s="5"/>
      <c r="E10" s="5"/>
      <c r="F10" s="5"/>
    </row>
    <row r="11" s="2" customFormat="1" ht="24" hidden="1" customHeight="1" spans="1:6">
      <c r="A11" s="9"/>
      <c r="B11" s="9"/>
      <c r="C11" s="9"/>
      <c r="D11" s="9"/>
      <c r="E11" s="9"/>
      <c r="F11" s="9"/>
    </row>
    <row r="12" s="2" customFormat="1" ht="24" hidden="1" customHeight="1" spans="1:6">
      <c r="A12" s="9"/>
      <c r="B12" s="9"/>
      <c r="C12" s="9"/>
      <c r="D12" s="9"/>
      <c r="E12" s="9"/>
      <c r="F12" s="9"/>
    </row>
    <row r="13" s="2" customFormat="1" ht="24" hidden="1" customHeight="1" spans="1:6">
      <c r="A13" s="9"/>
      <c r="B13" s="9"/>
      <c r="C13" s="9"/>
      <c r="D13" s="9"/>
      <c r="E13" s="9"/>
      <c r="F13" s="9"/>
    </row>
    <row r="14" s="2" customFormat="1" ht="24" hidden="1" customHeight="1" spans="1:6">
      <c r="A14" s="9"/>
      <c r="B14" s="9"/>
      <c r="C14" s="9"/>
      <c r="D14" s="9"/>
      <c r="E14" s="9"/>
      <c r="F14" s="9"/>
    </row>
    <row r="15" s="2" customFormat="1" ht="24" hidden="1" customHeight="1" spans="1:6">
      <c r="A15" s="9"/>
      <c r="B15" s="9"/>
      <c r="C15" s="9"/>
      <c r="D15" s="9"/>
      <c r="E15" s="9"/>
      <c r="F15" s="9"/>
    </row>
    <row r="16" s="2" customFormat="1" hidden="1" spans="1:6">
      <c r="A16" s="9"/>
      <c r="B16" s="9"/>
      <c r="C16" s="9"/>
      <c r="D16" s="9"/>
      <c r="E16" s="9"/>
      <c r="F16" s="9"/>
    </row>
    <row r="17" s="2" customFormat="1" hidden="1"/>
    <row r="18" s="2" customFormat="1" hidden="1"/>
    <row r="19" s="2" customFormat="1" hidden="1"/>
    <row r="20" s="2" customFormat="1" hidden="1"/>
    <row r="21" s="2" customFormat="1" hidden="1"/>
    <row r="22" s="2" customFormat="1" hidden="1"/>
  </sheetData>
  <mergeCells count="1">
    <mergeCell ref="A1:F1"/>
  </mergeCells>
  <pageMargins left="0.7" right="0.7" top="0.75" bottom="0.75" header="0.3" footer="0.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首页</vt:lpstr>
      <vt:lpstr>1-出库明细表</vt:lpstr>
      <vt:lpstr>2-入库明细表</vt:lpstr>
      <vt:lpstr>3-库存明细表</vt:lpstr>
      <vt:lpstr>4-库存查询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办公资源网</dc:creator>
  <dc:description>办公资源网：https://www.bangongziyuan.com/</dc:description>
  <dcterms:created xsi:type="dcterms:W3CDTF">2006-09-16T00:00:00Z</dcterms:created>
  <dcterms:modified xsi:type="dcterms:W3CDTF">2020-05-15T02:54:44Z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