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<sst xmlns="http://schemas.openxmlformats.org/spreadsheetml/2006/main" count="545" uniqueCount="61">
  <si>
    <t>本月工作日为:</t>
  </si>
  <si>
    <t>天</t>
  </si>
  <si>
    <t>出勤</t>
  </si>
  <si>
    <t>事假</t>
  </si>
  <si>
    <t>婚假</t>
  </si>
  <si>
    <t>丧假</t>
  </si>
  <si>
    <t>年假</t>
  </si>
  <si>
    <t>生育</t>
  </si>
  <si>
    <t>倒休</t>
  </si>
  <si>
    <t>加班</t>
  </si>
  <si>
    <t>六</t>
  </si>
  <si>
    <t>出勤</t>
  </si>
  <si>
    <t>事假</t>
  </si>
  <si>
    <t>病假</t>
  </si>
  <si>
    <t>人数</t>
  </si>
  <si>
    <t>累计人数</t>
  </si>
  <si>
    <t>累计出勤天数</t>
  </si>
  <si>
    <t>日</t>
  </si>
  <si>
    <t>一</t>
  </si>
  <si>
    <t>二</t>
  </si>
  <si>
    <t>三</t>
  </si>
  <si>
    <t>四</t>
  </si>
  <si>
    <t>五</t>
  </si>
  <si>
    <t>六</t>
  </si>
  <si>
    <t>今天是公元:</t>
  </si>
  <si>
    <t>出勤</t>
  </si>
  <si>
    <t>病假</t>
  </si>
  <si>
    <t>事假</t>
  </si>
  <si>
    <t>婚假</t>
  </si>
  <si>
    <t>丧假</t>
  </si>
  <si>
    <t>年假</t>
  </si>
  <si>
    <t>生育</t>
  </si>
  <si>
    <t>倒休</t>
  </si>
  <si>
    <t>个人本月   出 勒 率</t>
  </si>
  <si>
    <t xml:space="preserve"> 个人出勤统计</t>
  </si>
  <si>
    <t>序号</t>
  </si>
  <si>
    <t>姓  名</t>
  </si>
  <si>
    <t>时 间</t>
  </si>
  <si>
    <t>上 午</t>
  </si>
  <si>
    <t>下 午</t>
  </si>
  <si>
    <t>每   日  出 勤 率</t>
  </si>
  <si>
    <t>本月累计出勤率</t>
  </si>
  <si>
    <t>合   计</t>
  </si>
  <si>
    <t>婚假</t>
  </si>
  <si>
    <t>张三</t>
  </si>
  <si>
    <t>李四</t>
  </si>
  <si>
    <t>王五</t>
  </si>
  <si>
    <t>赵六</t>
  </si>
  <si>
    <t>孙七</t>
  </si>
  <si>
    <t>周八</t>
  </si>
  <si>
    <t>吴九</t>
  </si>
  <si>
    <t>郑十</t>
  </si>
  <si>
    <t>周圆</t>
  </si>
  <si>
    <t>何满</t>
  </si>
  <si>
    <t>年假</t>
  </si>
  <si>
    <t>倒休</t>
  </si>
  <si>
    <t>生育</t>
  </si>
  <si>
    <t xml:space="preserve">          人力资源管理实用工具——薪酬福利——薪酬管理工具</t>
  </si>
  <si>
    <t>说明：本员工考勤表可以用来记录一个月度内每位员工、每天的出勤明细情况，包括每位员工的出勤、病假、事假、婚假、倒休、加班天数，并可以统计分析每位员工的实际出勤率、每天的员工总体出勤率、月度整体出勤率。表格内含自动计算公式，出勤的明细、统计分析数据全部可以自动计算出来，连日期显示也是自动默认的（包括每个月对应的星期）。需要注意的是，每个月的天数、星期是有区别的，每个月需要手动设置一下，只需要修改第一个日期、星期的数据即可，后面的可自动呈现出来，或者“拖动复制带公式的格式”。另外，工作日天数需要手动填写。</t>
  </si>
  <si>
    <t>版权所有：                                                                  北京未名潮管理顾问有限公司</t>
  </si>
  <si>
    <r>
      <rPr>
        <b/>
        <sz val="20"/>
        <color indexed="30"/>
        <rFont val="微软雅黑"/>
        <family val="2"/>
      </rPr>
      <t>员工考勤表</t>
    </r>
    <r>
      <rPr>
        <b/>
        <sz val="20"/>
        <color indexed="53"/>
        <rFont val="微软雅黑"/>
        <family val="2"/>
      </rPr>
      <t>（超实用，全自动计算、统计分析）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</si>
</sst>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#,##0.0_ "/>
    <numFmt numFmtId="179" formatCode="[DBNum1][$-804]yyyy&quot;年&quot;m&quot;月&quot;d&quot;日&quot;"/>
    <numFmt numFmtId="180" formatCode="d&quot;日&quot;"/>
    <numFmt numFmtId="181" formatCode="#.0&quot;天&quot;"/>
    <numFmt numFmtId="182" formatCode="mmm/yyyy"/>
  </numFmts>
  <fonts count="85">
    <font>
      <sz val="12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20"/>
      <color indexed="30"/>
      <name val="微软雅黑"/>
      <family val="2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57"/>
      <name val="宋体"/>
      <family val="0"/>
    </font>
    <font>
      <sz val="10"/>
      <color indexed="17"/>
      <name val="宋体"/>
      <family val="0"/>
    </font>
    <font>
      <sz val="10"/>
      <color indexed="52"/>
      <name val="宋体"/>
      <family val="0"/>
    </font>
    <font>
      <b/>
      <sz val="10"/>
      <color indexed="12"/>
      <name val="宋体"/>
      <family val="0"/>
    </font>
    <font>
      <b/>
      <sz val="10"/>
      <name val="宋体"/>
      <family val="0"/>
    </font>
    <font>
      <b/>
      <sz val="10.5"/>
      <name val="Arial"/>
      <family val="2"/>
    </font>
    <font>
      <sz val="10"/>
      <name val="仿宋_GB2312"/>
      <family val="3"/>
    </font>
    <font>
      <b/>
      <sz val="16"/>
      <name val="黑体"/>
      <family val="3"/>
    </font>
    <font>
      <b/>
      <sz val="10"/>
      <name val="黑体"/>
      <family val="3"/>
    </font>
    <font>
      <b/>
      <sz val="11"/>
      <color indexed="9"/>
      <name val="黑体"/>
      <family val="3"/>
    </font>
    <font>
      <b/>
      <sz val="14"/>
      <name val="宋体"/>
      <family val="0"/>
    </font>
    <font>
      <b/>
      <sz val="20"/>
      <color indexed="53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36"/>
      <name val="宋体"/>
      <family val="0"/>
    </font>
    <font>
      <sz val="10"/>
      <color indexed="9"/>
      <name val="宋体"/>
      <family val="0"/>
    </font>
    <font>
      <b/>
      <sz val="14"/>
      <color indexed="19"/>
      <name val="黑体"/>
      <family val="3"/>
    </font>
    <font>
      <sz val="14"/>
      <color indexed="19"/>
      <name val="黑体"/>
      <family val="3"/>
    </font>
    <font>
      <sz val="10"/>
      <color indexed="19"/>
      <name val="宋体"/>
      <family val="0"/>
    </font>
    <font>
      <b/>
      <sz val="18"/>
      <color indexed="60"/>
      <name val="宋体"/>
      <family val="0"/>
    </font>
    <font>
      <b/>
      <sz val="10"/>
      <color indexed="8"/>
      <name val="宋体"/>
      <family val="0"/>
    </font>
    <font>
      <b/>
      <sz val="10"/>
      <color indexed="9"/>
      <name val="宋体"/>
      <family val="0"/>
    </font>
    <font>
      <sz val="10"/>
      <color indexed="59"/>
      <name val="宋体"/>
      <family val="0"/>
    </font>
    <font>
      <b/>
      <sz val="10"/>
      <color indexed="59"/>
      <name val="宋体"/>
      <family val="0"/>
    </font>
    <font>
      <b/>
      <sz val="18"/>
      <color indexed="9"/>
      <name val="微软雅黑"/>
      <family val="2"/>
    </font>
    <font>
      <b/>
      <sz val="18"/>
      <color indexed="30"/>
      <name val="微软雅黑"/>
      <family val="2"/>
    </font>
    <font>
      <sz val="12"/>
      <color indexed="8"/>
      <name val="微软雅黑"/>
      <family val="2"/>
    </font>
    <font>
      <b/>
      <sz val="12"/>
      <color indexed="19"/>
      <name val="黑体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7030A0"/>
      <name val="宋体"/>
      <family val="0"/>
    </font>
    <font>
      <sz val="10"/>
      <color theme="0"/>
      <name val="宋体"/>
      <family val="0"/>
    </font>
    <font>
      <b/>
      <sz val="14"/>
      <color theme="2" tint="-0.7499799728393555"/>
      <name val="黑体"/>
      <family val="3"/>
    </font>
    <font>
      <sz val="14"/>
      <color theme="2" tint="-0.7499799728393555"/>
      <name val="黑体"/>
      <family val="3"/>
    </font>
    <font>
      <sz val="10"/>
      <color theme="2" tint="-0.7499799728393555"/>
      <name val="宋体"/>
      <family val="0"/>
    </font>
    <font>
      <b/>
      <sz val="18"/>
      <color rgb="FFC00000"/>
      <name val="宋体"/>
      <family val="0"/>
    </font>
    <font>
      <b/>
      <sz val="10"/>
      <color theme="1"/>
      <name val="宋体"/>
      <family val="0"/>
    </font>
    <font>
      <b/>
      <sz val="10"/>
      <color theme="0"/>
      <name val="宋体"/>
      <family val="0"/>
    </font>
    <font>
      <b/>
      <sz val="10"/>
      <color theme="1" tint="0.04998999834060669"/>
      <name val="宋体"/>
      <family val="0"/>
    </font>
    <font>
      <sz val="10"/>
      <color theme="2" tint="-0.8999800086021423"/>
      <name val="宋体"/>
      <family val="0"/>
    </font>
    <font>
      <b/>
      <sz val="10"/>
      <color theme="2" tint="-0.8999800086021423"/>
      <name val="宋体"/>
      <family val="0"/>
    </font>
    <font>
      <b/>
      <sz val="20"/>
      <color rgb="FF0070C0"/>
      <name val="微软雅黑"/>
      <family val="2"/>
    </font>
    <font>
      <b/>
      <sz val="18"/>
      <color rgb="FF0070C0"/>
      <name val="微软雅黑"/>
      <family val="2"/>
    </font>
    <font>
      <sz val="12"/>
      <color theme="1"/>
      <name val="微软雅黑"/>
      <family val="2"/>
    </font>
    <font>
      <b/>
      <sz val="18"/>
      <color theme="0"/>
      <name val="微软雅黑"/>
      <family val="2"/>
    </font>
    <font>
      <b/>
      <sz val="12"/>
      <color theme="2" tint="-0.7499799728393555"/>
      <name val="黑体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1" tint="0.24998000264167786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hair">
        <color indexed="60"/>
      </left>
      <right style="hair"/>
      <top style="thin">
        <color indexed="60"/>
      </top>
      <bottom style="thin">
        <color indexed="60"/>
      </bottom>
    </border>
    <border>
      <left style="hair">
        <color indexed="60"/>
      </left>
      <right style="medium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hair">
        <color indexed="60"/>
      </left>
      <right style="hair"/>
      <top style="thin">
        <color indexed="60"/>
      </top>
      <bottom>
        <color indexed="63"/>
      </bottom>
    </border>
    <border>
      <left style="hair">
        <color indexed="60"/>
      </left>
      <right style="medium">
        <color indexed="60"/>
      </right>
      <top style="thin">
        <color indexed="60"/>
      </top>
      <bottom>
        <color indexed="63"/>
      </bottom>
    </border>
    <border>
      <left style="hair">
        <color indexed="60"/>
      </left>
      <right style="hair"/>
      <top style="thin">
        <color indexed="60"/>
      </top>
      <bottom style="medium">
        <color indexed="60"/>
      </bottom>
    </border>
    <border>
      <left style="hair">
        <color indexed="60"/>
      </left>
      <right style="medium">
        <color indexed="60"/>
      </right>
      <top style="thin">
        <color indexed="60"/>
      </top>
      <bottom style="medium">
        <color indexed="60"/>
      </bottom>
    </border>
    <border>
      <left style="medium">
        <color indexed="60"/>
      </left>
      <right style="hair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 style="hair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hair"/>
      <right style="medium">
        <color indexed="60"/>
      </right>
      <top style="thin">
        <color indexed="60"/>
      </top>
      <bottom style="thin">
        <color indexed="60"/>
      </bottom>
    </border>
    <border>
      <left style="hair"/>
      <right style="medium">
        <color indexed="60"/>
      </right>
      <top style="thin">
        <color indexed="60"/>
      </top>
      <bottom>
        <color indexed="63"/>
      </bottom>
    </border>
    <border>
      <left style="hair"/>
      <right style="medium">
        <color indexed="60"/>
      </right>
      <top style="thin">
        <color indexed="60"/>
      </top>
      <bottom style="medium">
        <color indexed="60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 style="thin">
        <color indexed="51"/>
      </top>
      <bottom>
        <color indexed="63"/>
      </bottom>
    </border>
    <border>
      <left style="thin">
        <color indexed="49"/>
      </left>
      <right style="thin">
        <color indexed="49"/>
      </right>
      <top style="thin">
        <color indexed="60"/>
      </top>
      <bottom style="thin">
        <color indexed="51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60"/>
      </bottom>
    </border>
    <border>
      <left style="thin">
        <color indexed="49"/>
      </left>
      <right style="thin">
        <color indexed="49"/>
      </right>
      <top style="thin">
        <color indexed="60"/>
      </top>
      <bottom>
        <color indexed="63"/>
      </bottom>
    </border>
    <border>
      <left style="thin">
        <color indexed="49"/>
      </left>
      <right style="thin">
        <color indexed="49"/>
      </right>
      <top style="thin">
        <color indexed="42"/>
      </top>
      <bottom>
        <color indexed="63"/>
      </bottom>
    </border>
    <border>
      <left style="thin">
        <color indexed="49"/>
      </left>
      <right style="thin">
        <color indexed="49"/>
      </right>
      <top style="thin">
        <color indexed="51"/>
      </top>
      <bottom style="thin">
        <color indexed="60"/>
      </bottom>
    </border>
    <border>
      <left style="thin">
        <color indexed="49"/>
      </left>
      <right style="thin">
        <color indexed="49"/>
      </right>
      <top style="thin">
        <color indexed="60"/>
      </top>
      <bottom style="thin">
        <color indexed="42"/>
      </bottom>
    </border>
    <border>
      <left style="thin">
        <color indexed="49"/>
      </left>
      <right style="thin">
        <color indexed="21"/>
      </right>
      <top style="thin">
        <color indexed="60"/>
      </top>
      <bottom style="thin">
        <color indexed="42"/>
      </bottom>
    </border>
    <border>
      <left style="thin">
        <color indexed="49"/>
      </left>
      <right style="thin">
        <color indexed="49"/>
      </right>
      <top style="thin">
        <color indexed="42"/>
      </top>
      <bottom style="thin">
        <color indexed="60"/>
      </bottom>
    </border>
    <border>
      <left style="thin">
        <color indexed="49"/>
      </left>
      <right>
        <color indexed="63"/>
      </right>
      <top style="thin">
        <color indexed="42"/>
      </top>
      <bottom style="thin">
        <color indexed="60"/>
      </bottom>
    </border>
    <border>
      <left style="thin">
        <color indexed="49"/>
      </left>
      <right>
        <color indexed="63"/>
      </right>
      <top style="thin">
        <color indexed="60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1"/>
      </left>
      <right style="hair"/>
      <top style="hair"/>
      <bottom>
        <color indexed="63"/>
      </bottom>
    </border>
    <border>
      <left style="thin">
        <color indexed="21"/>
      </left>
      <right style="hair"/>
      <top>
        <color indexed="63"/>
      </top>
      <bottom style="hair"/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medium">
        <color indexed="12"/>
      </left>
      <right style="thin">
        <color indexed="60"/>
      </right>
      <top style="thin">
        <color indexed="60"/>
      </top>
      <bottom>
        <color indexed="63"/>
      </bottom>
    </border>
    <border>
      <left style="medium">
        <color indexed="12"/>
      </left>
      <right style="thin">
        <color indexed="60"/>
      </right>
      <top>
        <color indexed="63"/>
      </top>
      <bottom style="thin">
        <color indexed="60"/>
      </bottom>
    </border>
    <border>
      <left style="hair"/>
      <right style="hair"/>
      <top style="medium">
        <color indexed="60"/>
      </top>
      <bottom>
        <color indexed="63"/>
      </bottom>
    </border>
    <border>
      <left style="hair"/>
      <right style="hair"/>
      <top>
        <color indexed="63"/>
      </top>
      <bottom style="medium">
        <color indexed="60"/>
      </bottom>
    </border>
    <border>
      <left style="hair"/>
      <right style="medium">
        <color indexed="60"/>
      </right>
      <top style="medium">
        <color indexed="60"/>
      </top>
      <bottom>
        <color indexed="63"/>
      </bottom>
    </border>
    <border>
      <left style="hair"/>
      <right style="medium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60"/>
      </left>
      <right style="hair"/>
      <top style="medium">
        <color indexed="60"/>
      </top>
      <bottom>
        <color indexed="63"/>
      </bottom>
    </border>
    <border>
      <left style="hair">
        <color indexed="60"/>
      </left>
      <right style="hair"/>
      <top>
        <color indexed="63"/>
      </top>
      <bottom style="medium">
        <color indexed="60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>
        <color indexed="12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21"/>
      </left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hair"/>
      <top style="medium"/>
      <bottom>
        <color indexed="63"/>
      </bottom>
    </border>
    <border>
      <left style="medium">
        <color indexed="12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6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2" borderId="5" applyNumberFormat="0" applyAlignment="0" applyProtection="0"/>
    <xf numFmtId="0" fontId="62" fillId="23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4" borderId="0" applyNumberFormat="0" applyBorder="0" applyAlignment="0" applyProtection="0"/>
    <xf numFmtId="0" fontId="67" fillId="22" borderId="8" applyNumberFormat="0" applyAlignment="0" applyProtection="0"/>
    <xf numFmtId="0" fontId="68" fillId="25" borderId="5" applyNumberFormat="0" applyAlignment="0" applyProtection="0"/>
    <xf numFmtId="0" fontId="3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0" fillId="32" borderId="9" applyNumberFormat="0" applyFont="0" applyAlignment="0" applyProtection="0"/>
  </cellStyleXfs>
  <cellXfs count="116">
    <xf numFmtId="0" fontId="0" fillId="0" borderId="0" xfId="0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0" fontId="5" fillId="33" borderId="0" xfId="0" applyNumberFormat="1" applyFont="1" applyFill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>
      <alignment horizontal="center" vertical="center"/>
    </xf>
    <xf numFmtId="10" fontId="5" fillId="33" borderId="0" xfId="0" applyNumberFormat="1" applyFont="1" applyFill="1" applyBorder="1" applyAlignment="1">
      <alignment horizontal="center" vertical="center"/>
    </xf>
    <xf numFmtId="0" fontId="11" fillId="0" borderId="13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12" fillId="33" borderId="18" xfId="0" applyFont="1" applyFill="1" applyBorder="1" applyAlignment="1" applyProtection="1">
      <alignment horizontal="center" vertical="center" wrapText="1"/>
      <protection hidden="1"/>
    </xf>
    <xf numFmtId="0" fontId="12" fillId="33" borderId="19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vertical="center"/>
    </xf>
    <xf numFmtId="0" fontId="69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center" vertical="center"/>
    </xf>
    <xf numFmtId="0" fontId="9" fillId="35" borderId="0" xfId="0" applyFont="1" applyFill="1" applyAlignment="1" applyProtection="1">
      <alignment horizontal="center" vertical="center"/>
      <protection hidden="1"/>
    </xf>
    <xf numFmtId="0" fontId="10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10" fillId="35" borderId="0" xfId="0" applyFont="1" applyFill="1" applyAlignment="1" applyProtection="1">
      <alignment horizontal="center" vertical="center"/>
      <protection hidden="1"/>
    </xf>
    <xf numFmtId="0" fontId="70" fillId="14" borderId="20" xfId="0" applyFont="1" applyFill="1" applyBorder="1" applyAlignment="1" applyProtection="1">
      <alignment horizontal="center" vertical="center"/>
      <protection hidden="1"/>
    </xf>
    <xf numFmtId="180" fontId="5" fillId="7" borderId="20" xfId="0" applyNumberFormat="1" applyFont="1" applyFill="1" applyBorder="1" applyAlignment="1">
      <alignment horizontal="center" vertical="center"/>
    </xf>
    <xf numFmtId="0" fontId="71" fillId="33" borderId="0" xfId="0" applyFont="1" applyFill="1" applyAlignment="1">
      <alignment vertical="center"/>
    </xf>
    <xf numFmtId="0" fontId="72" fillId="33" borderId="0" xfId="0" applyFont="1" applyFill="1" applyAlignment="1">
      <alignment vertical="center"/>
    </xf>
    <xf numFmtId="0" fontId="71" fillId="33" borderId="0" xfId="0" applyFont="1" applyFill="1" applyAlignment="1">
      <alignment horizontal="left" vertical="center"/>
    </xf>
    <xf numFmtId="0" fontId="73" fillId="33" borderId="0" xfId="0" applyFont="1" applyFill="1" applyAlignment="1">
      <alignment vertical="center"/>
    </xf>
    <xf numFmtId="0" fontId="74" fillId="36" borderId="0" xfId="0" applyFont="1" applyFill="1" applyAlignment="1">
      <alignment horizontal="center" vertical="center"/>
    </xf>
    <xf numFmtId="0" fontId="75" fillId="4" borderId="0" xfId="0" applyFont="1" applyFill="1" applyBorder="1" applyAlignment="1" applyProtection="1">
      <alignment horizontal="center" vertical="center"/>
      <protection hidden="1"/>
    </xf>
    <xf numFmtId="0" fontId="76" fillId="37" borderId="21" xfId="0" applyFont="1" applyFill="1" applyBorder="1" applyAlignment="1" applyProtection="1">
      <alignment horizontal="center" vertical="center"/>
      <protection hidden="1"/>
    </xf>
    <xf numFmtId="0" fontId="77" fillId="38" borderId="0" xfId="0" applyFont="1" applyFill="1" applyAlignment="1" applyProtection="1">
      <alignment horizontal="center" vertical="center"/>
      <protection hidden="1"/>
    </xf>
    <xf numFmtId="0" fontId="77" fillId="38" borderId="0" xfId="0" applyFont="1" applyFill="1" applyAlignment="1" applyProtection="1">
      <alignment vertical="center"/>
      <protection hidden="1"/>
    </xf>
    <xf numFmtId="0" fontId="5" fillId="35" borderId="0" xfId="0" applyFont="1" applyFill="1" applyAlignment="1" applyProtection="1">
      <alignment vertical="center"/>
      <protection hidden="1"/>
    </xf>
    <xf numFmtId="0" fontId="5" fillId="35" borderId="0" xfId="0" applyFont="1" applyFill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0" fontId="78" fillId="0" borderId="22" xfId="0" applyFont="1" applyBorder="1" applyAlignment="1" applyProtection="1">
      <alignment horizontal="center" vertical="center"/>
      <protection hidden="1"/>
    </xf>
    <xf numFmtId="0" fontId="78" fillId="0" borderId="23" xfId="0" applyFont="1" applyBorder="1" applyAlignment="1" applyProtection="1">
      <alignment horizontal="center" vertical="center"/>
      <protection hidden="1"/>
    </xf>
    <xf numFmtId="0" fontId="78" fillId="0" borderId="24" xfId="0" applyFont="1" applyBorder="1" applyAlignment="1" applyProtection="1">
      <alignment horizontal="center" vertical="center"/>
      <protection hidden="1"/>
    </xf>
    <xf numFmtId="0" fontId="77" fillId="39" borderId="0" xfId="0" applyFont="1" applyFill="1" applyAlignment="1" applyProtection="1">
      <alignment horizontal="center" vertical="center"/>
      <protection hidden="1"/>
    </xf>
    <xf numFmtId="10" fontId="77" fillId="39" borderId="0" xfId="0" applyNumberFormat="1" applyFont="1" applyFill="1" applyAlignment="1" applyProtection="1">
      <alignment horizontal="center" vertical="center"/>
      <protection hidden="1"/>
    </xf>
    <xf numFmtId="0" fontId="77" fillId="39" borderId="0" xfId="0" applyFont="1" applyFill="1" applyAlignment="1" applyProtection="1">
      <alignment vertical="center"/>
      <protection hidden="1"/>
    </xf>
    <xf numFmtId="0" fontId="79" fillId="36" borderId="25" xfId="0" applyFont="1" applyFill="1" applyBorder="1" applyAlignment="1" applyProtection="1">
      <alignment horizontal="center" vertical="center"/>
      <protection hidden="1"/>
    </xf>
    <xf numFmtId="0" fontId="79" fillId="36" borderId="26" xfId="0" applyFont="1" applyFill="1" applyBorder="1" applyAlignment="1" applyProtection="1">
      <alignment horizontal="center" vertical="center"/>
      <protection hidden="1"/>
    </xf>
    <xf numFmtId="0" fontId="14" fillId="0" borderId="27" xfId="0" applyFont="1" applyFill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" fillId="39" borderId="0" xfId="0" applyNumberFormat="1" applyFont="1" applyFill="1" applyBorder="1" applyAlignment="1" applyProtection="1">
      <alignment vertical="center" wrapText="1"/>
      <protection/>
    </xf>
    <xf numFmtId="0" fontId="1" fillId="39" borderId="0" xfId="0" applyNumberFormat="1" applyFont="1" applyFill="1" applyBorder="1" applyAlignment="1" applyProtection="1">
      <alignment horizontal="center" vertical="center" wrapText="1"/>
      <protection/>
    </xf>
    <xf numFmtId="0" fontId="1" fillId="39" borderId="0" xfId="0" applyNumberFormat="1" applyFont="1" applyFill="1" applyBorder="1" applyAlignment="1" applyProtection="1">
      <alignment horizontal="center" vertical="center" wrapText="1"/>
      <protection/>
    </xf>
    <xf numFmtId="181" fontId="5" fillId="0" borderId="40" xfId="0" applyNumberFormat="1" applyFont="1" applyBorder="1" applyAlignment="1" applyProtection="1">
      <alignment horizontal="center" vertical="center"/>
      <protection hidden="1"/>
    </xf>
    <xf numFmtId="181" fontId="5" fillId="0" borderId="41" xfId="0" applyNumberFormat="1" applyFont="1" applyBorder="1" applyAlignment="1" applyProtection="1">
      <alignment horizontal="center" vertical="center"/>
      <protection hidden="1"/>
    </xf>
    <xf numFmtId="10" fontId="5" fillId="0" borderId="42" xfId="0" applyNumberFormat="1" applyFont="1" applyBorder="1" applyAlignment="1" applyProtection="1">
      <alignment horizontal="center" vertical="center"/>
      <protection hidden="1"/>
    </xf>
    <xf numFmtId="10" fontId="5" fillId="0" borderId="43" xfId="0" applyNumberFormat="1" applyFont="1" applyBorder="1" applyAlignment="1" applyProtection="1">
      <alignment horizontal="center" vertical="center"/>
      <protection hidden="1"/>
    </xf>
    <xf numFmtId="0" fontId="80" fillId="0" borderId="44" xfId="0" applyFont="1" applyBorder="1" applyAlignment="1">
      <alignment horizontal="center" vertical="center"/>
    </xf>
    <xf numFmtId="0" fontId="81" fillId="0" borderId="44" xfId="0" applyFont="1" applyBorder="1" applyAlignment="1">
      <alignment horizontal="center" vertical="center"/>
    </xf>
    <xf numFmtId="0" fontId="82" fillId="40" borderId="45" xfId="0" applyFont="1" applyFill="1" applyBorder="1" applyAlignment="1">
      <alignment horizontal="left" vertical="center" wrapText="1"/>
    </xf>
    <xf numFmtId="181" fontId="5" fillId="0" borderId="46" xfId="0" applyNumberFormat="1" applyFont="1" applyBorder="1" applyAlignment="1" applyProtection="1">
      <alignment horizontal="center" vertical="center"/>
      <protection hidden="1"/>
    </xf>
    <xf numFmtId="181" fontId="5" fillId="0" borderId="47" xfId="0" applyNumberFormat="1" applyFont="1" applyBorder="1" applyAlignment="1" applyProtection="1">
      <alignment horizontal="center" vertical="center"/>
      <protection hidden="1"/>
    </xf>
    <xf numFmtId="0" fontId="77" fillId="38" borderId="0" xfId="0" applyFont="1" applyFill="1" applyAlignment="1" applyProtection="1">
      <alignment horizontal="center" vertical="center"/>
      <protection hidden="1"/>
    </xf>
    <xf numFmtId="10" fontId="77" fillId="38" borderId="0" xfId="0" applyNumberFormat="1" applyFont="1" applyFill="1" applyAlignment="1" applyProtection="1">
      <alignment horizontal="center" vertical="center"/>
      <protection hidden="1"/>
    </xf>
    <xf numFmtId="0" fontId="83" fillId="41" borderId="0" xfId="0" applyFont="1" applyFill="1" applyAlignment="1" applyProtection="1">
      <alignment horizontal="left" vertical="center"/>
      <protection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hidden="1"/>
    </xf>
    <xf numFmtId="0" fontId="5" fillId="0" borderId="51" xfId="0" applyFont="1" applyBorder="1" applyAlignment="1" applyProtection="1">
      <alignment horizontal="center" vertical="center"/>
      <protection hidden="1"/>
    </xf>
    <xf numFmtId="9" fontId="13" fillId="0" borderId="52" xfId="0" applyNumberFormat="1" applyFont="1" applyBorder="1" applyAlignment="1" applyProtection="1">
      <alignment horizontal="center" vertical="center" textRotation="151"/>
      <protection hidden="1"/>
    </xf>
    <xf numFmtId="9" fontId="13" fillId="0" borderId="53" xfId="0" applyNumberFormat="1" applyFont="1" applyBorder="1" applyAlignment="1" applyProtection="1">
      <alignment horizontal="center" vertical="center" textRotation="151"/>
      <protection hidden="1"/>
    </xf>
    <xf numFmtId="9" fontId="13" fillId="0" borderId="54" xfId="0" applyNumberFormat="1" applyFont="1" applyBorder="1" applyAlignment="1" applyProtection="1">
      <alignment horizontal="center" vertical="center" textRotation="151"/>
      <protection hidden="1"/>
    </xf>
    <xf numFmtId="9" fontId="13" fillId="0" borderId="55" xfId="0" applyNumberFormat="1" applyFont="1" applyBorder="1" applyAlignment="1" applyProtection="1">
      <alignment horizontal="center" vertical="center" textRotation="151"/>
      <protection hidden="1"/>
    </xf>
    <xf numFmtId="0" fontId="77" fillId="38" borderId="56" xfId="0" applyFont="1" applyFill="1" applyBorder="1" applyAlignment="1" applyProtection="1">
      <alignment horizontal="center" vertical="center"/>
      <protection hidden="1"/>
    </xf>
    <xf numFmtId="0" fontId="18" fillId="0" borderId="57" xfId="0" applyFont="1" applyBorder="1" applyAlignment="1" applyProtection="1">
      <alignment horizontal="center" vertical="center" textRotation="255"/>
      <protection hidden="1"/>
    </xf>
    <xf numFmtId="0" fontId="12" fillId="0" borderId="54" xfId="0" applyFont="1" applyBorder="1" applyAlignment="1" applyProtection="1">
      <alignment horizontal="center" vertical="center" wrapText="1"/>
      <protection hidden="1"/>
    </xf>
    <xf numFmtId="0" fontId="12" fillId="0" borderId="55" xfId="0" applyFont="1" applyBorder="1" applyAlignment="1" applyProtection="1">
      <alignment horizontal="center" vertical="center" wrapText="1"/>
      <protection hidden="1"/>
    </xf>
    <xf numFmtId="9" fontId="13" fillId="0" borderId="58" xfId="0" applyNumberFormat="1" applyFont="1" applyBorder="1" applyAlignment="1" applyProtection="1">
      <alignment horizontal="center" vertical="center" textRotation="151"/>
      <protection hidden="1"/>
    </xf>
    <xf numFmtId="9" fontId="13" fillId="0" borderId="59" xfId="0" applyNumberFormat="1" applyFont="1" applyBorder="1" applyAlignment="1" applyProtection="1">
      <alignment horizontal="center" vertical="center" textRotation="151"/>
      <protection hidden="1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181" fontId="5" fillId="0" borderId="60" xfId="0" applyNumberFormat="1" applyFont="1" applyBorder="1" applyAlignment="1" applyProtection="1">
      <alignment horizontal="center" vertical="center"/>
      <protection hidden="1"/>
    </xf>
    <xf numFmtId="10" fontId="5" fillId="0" borderId="61" xfId="0" applyNumberFormat="1" applyFont="1" applyBorder="1" applyAlignment="1" applyProtection="1">
      <alignment horizontal="center" vertical="center"/>
      <protection hidden="1"/>
    </xf>
    <xf numFmtId="0" fontId="16" fillId="40" borderId="62" xfId="0" applyFont="1" applyFill="1" applyBorder="1" applyAlignment="1" applyProtection="1">
      <alignment horizontal="center" vertical="center" wrapText="1"/>
      <protection hidden="1"/>
    </xf>
    <xf numFmtId="0" fontId="16" fillId="40" borderId="61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Border="1" applyAlignment="1" applyProtection="1">
      <alignment horizontal="center" vertical="center"/>
      <protection hidden="1"/>
    </xf>
    <xf numFmtId="0" fontId="12" fillId="0" borderId="64" xfId="0" applyFont="1" applyBorder="1" applyAlignment="1" applyProtection="1">
      <alignment horizontal="center" vertical="center"/>
      <protection locked="0"/>
    </xf>
    <xf numFmtId="181" fontId="5" fillId="0" borderId="65" xfId="0" applyNumberFormat="1" applyFont="1" applyBorder="1" applyAlignment="1" applyProtection="1">
      <alignment horizontal="center" vertical="center"/>
      <protection hidden="1"/>
    </xf>
    <xf numFmtId="0" fontId="16" fillId="40" borderId="66" xfId="0" applyFont="1" applyFill="1" applyBorder="1" applyAlignment="1" applyProtection="1">
      <alignment horizontal="center" vertical="center"/>
      <protection hidden="1"/>
    </xf>
    <xf numFmtId="0" fontId="16" fillId="40" borderId="60" xfId="0" applyFont="1" applyFill="1" applyBorder="1" applyAlignment="1" applyProtection="1">
      <alignment horizontal="center" vertical="center"/>
      <protection hidden="1"/>
    </xf>
    <xf numFmtId="0" fontId="16" fillId="40" borderId="66" xfId="0" applyFont="1" applyFill="1" applyBorder="1" applyAlignment="1" applyProtection="1">
      <alignment horizontal="center" vertical="center" wrapText="1"/>
      <protection hidden="1"/>
    </xf>
    <xf numFmtId="0" fontId="16" fillId="40" borderId="60" xfId="0" applyFont="1" applyFill="1" applyBorder="1" applyAlignment="1" applyProtection="1">
      <alignment horizontal="center" vertical="center" wrapText="1"/>
      <protection hidden="1"/>
    </xf>
    <xf numFmtId="0" fontId="17" fillId="42" borderId="67" xfId="0" applyFont="1" applyFill="1" applyBorder="1" applyAlignment="1">
      <alignment horizontal="center" vertical="center"/>
    </xf>
    <xf numFmtId="0" fontId="17" fillId="42" borderId="68" xfId="0" applyFont="1" applyFill="1" applyBorder="1" applyAlignment="1">
      <alignment horizontal="center" vertical="center"/>
    </xf>
    <xf numFmtId="0" fontId="17" fillId="42" borderId="0" xfId="0" applyFont="1" applyFill="1" applyBorder="1" applyAlignment="1" applyProtection="1">
      <alignment horizontal="center" vertical="center"/>
      <protection hidden="1"/>
    </xf>
    <xf numFmtId="0" fontId="16" fillId="40" borderId="69" xfId="0" applyFont="1" applyFill="1" applyBorder="1" applyAlignment="1" applyProtection="1">
      <alignment horizontal="center" vertical="center"/>
      <protection hidden="1"/>
    </xf>
    <xf numFmtId="0" fontId="16" fillId="40" borderId="70" xfId="0" applyFont="1" applyFill="1" applyBorder="1" applyAlignment="1" applyProtection="1">
      <alignment horizontal="center" vertical="center"/>
      <protection hidden="1"/>
    </xf>
    <xf numFmtId="179" fontId="84" fillId="33" borderId="0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9">
    <dxf>
      <font>
        <color indexed="12"/>
      </font>
    </dxf>
    <dxf>
      <font>
        <color indexed="11"/>
      </font>
    </dxf>
    <dxf>
      <font>
        <color indexed="53"/>
      </font>
    </dxf>
    <dxf>
      <font>
        <color indexed="39"/>
      </font>
    </dxf>
    <dxf>
      <font>
        <color indexed="53"/>
      </font>
    </dxf>
    <dxf>
      <font>
        <color indexed="11"/>
      </font>
    </dxf>
    <dxf>
      <font>
        <color rgb="FF00FF00"/>
      </font>
      <border/>
    </dxf>
    <dxf>
      <font>
        <color rgb="FFFF66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238125</xdr:colOff>
      <xdr:row>0</xdr:row>
      <xdr:rowOff>533400</xdr:rowOff>
    </xdr:to>
    <xdr:pic>
      <xdr:nvPicPr>
        <xdr:cNvPr id="1" name="图片 2" descr="d:\我的文档\桌面\8029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171450</xdr:colOff>
      <xdr:row>49</xdr:row>
      <xdr:rowOff>161925</xdr:rowOff>
    </xdr:from>
    <xdr:to>
      <xdr:col>26</xdr:col>
      <xdr:colOff>0</xdr:colOff>
      <xdr:row>50</xdr:row>
      <xdr:rowOff>457200</xdr:rowOff>
    </xdr:to>
    <xdr:pic>
      <xdr:nvPicPr>
        <xdr:cNvPr id="2" name="图片 1" descr="未名潮LOGO横专业楷体红色WEB"/>
        <xdr:cNvPicPr preferRelativeResize="1">
          <a:picLocks noChangeAspect="1"/>
        </xdr:cNvPicPr>
      </xdr:nvPicPr>
      <xdr:blipFill>
        <a:blip r:embed="rId2"/>
        <a:srcRect l="3857" t="18405" r="3857" b="17791"/>
        <a:stretch>
          <a:fillRect/>
        </a:stretch>
      </xdr:blipFill>
      <xdr:spPr>
        <a:xfrm>
          <a:off x="6762750" y="10906125"/>
          <a:ext cx="1657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08"/>
  <sheetViews>
    <sheetView showGridLines="0" tabSelected="1" zoomScalePageLayoutView="0" workbookViewId="0" topLeftCell="A1">
      <selection activeCell="D4" sqref="D4:J4"/>
    </sheetView>
  </sheetViews>
  <sheetFormatPr defaultColWidth="8.00390625" defaultRowHeight="14.25"/>
  <cols>
    <col min="1" max="1" width="4.875" style="3" customWidth="1"/>
    <col min="2" max="2" width="8.00390625" style="3" customWidth="1"/>
    <col min="3" max="3" width="5.625" style="3" bestFit="1" customWidth="1"/>
    <col min="4" max="34" width="4.00390625" style="3" customWidth="1"/>
    <col min="35" max="35" width="6.25390625" style="19" customWidth="1"/>
    <col min="36" max="42" width="5.375" style="19" customWidth="1"/>
    <col min="43" max="43" width="5.00390625" style="19" bestFit="1" customWidth="1"/>
    <col min="44" max="44" width="8.00390625" style="19" customWidth="1"/>
    <col min="45" max="49" width="8.00390625" style="20" customWidth="1"/>
    <col min="50" max="80" width="8.00390625" style="21" customWidth="1"/>
    <col min="81" max="16384" width="8.00390625" style="3" customWidth="1"/>
  </cols>
  <sheetData>
    <row r="1" spans="1:44" ht="48.75" customHeight="1">
      <c r="A1" s="79" t="s">
        <v>57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80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</row>
    <row r="2" spans="1:44" ht="39.75" customHeight="1" thickBot="1">
      <c r="A2" s="72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98.25" customHeight="1">
      <c r="A3" s="74" t="s">
        <v>58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82" t="s">
        <v>34</v>
      </c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</row>
    <row r="4" spans="1:44" ht="37.5" customHeight="1" thickBot="1">
      <c r="A4" s="30" t="s">
        <v>24</v>
      </c>
      <c r="B4" s="31"/>
      <c r="C4" s="31"/>
      <c r="D4" s="115">
        <f ca="1">TODAY()</f>
        <v>42296</v>
      </c>
      <c r="E4" s="115"/>
      <c r="F4" s="115"/>
      <c r="G4" s="115"/>
      <c r="H4" s="115"/>
      <c r="I4" s="115"/>
      <c r="J4" s="115"/>
      <c r="K4" s="32" t="str">
        <f>CHOOSE(WEEKDAY(D4,2),"星期 一","星期 二","星期 三","星期 四","星期 五","星期 六","星期 日")</f>
        <v>星期 一</v>
      </c>
      <c r="L4" s="33"/>
      <c r="M4" s="3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 t="s">
        <v>0</v>
      </c>
      <c r="AJ4" s="2"/>
      <c r="AK4" s="34">
        <v>21</v>
      </c>
      <c r="AL4" s="5" t="s">
        <v>1</v>
      </c>
      <c r="AM4" s="2"/>
      <c r="AN4" s="2"/>
      <c r="AO4" s="2"/>
      <c r="AP4" s="2"/>
      <c r="AQ4" s="2"/>
      <c r="AR4" s="2"/>
    </row>
    <row r="5" spans="1:44" ht="12" customHeight="1">
      <c r="A5" s="110" t="s">
        <v>35</v>
      </c>
      <c r="B5" s="111" t="s">
        <v>36</v>
      </c>
      <c r="C5" s="112" t="s">
        <v>37</v>
      </c>
      <c r="D5" s="29">
        <v>42217</v>
      </c>
      <c r="E5" s="29">
        <f>D5+1</f>
        <v>42218</v>
      </c>
      <c r="F5" s="29">
        <f>E5+1</f>
        <v>42219</v>
      </c>
      <c r="G5" s="29">
        <f>F5+1</f>
        <v>42220</v>
      </c>
      <c r="H5" s="29">
        <f aca="true" t="shared" si="0" ref="H5:AG5">G5+1</f>
        <v>42221</v>
      </c>
      <c r="I5" s="29">
        <f t="shared" si="0"/>
        <v>42222</v>
      </c>
      <c r="J5" s="29">
        <f t="shared" si="0"/>
        <v>42223</v>
      </c>
      <c r="K5" s="29">
        <f t="shared" si="0"/>
        <v>42224</v>
      </c>
      <c r="L5" s="29">
        <f t="shared" si="0"/>
        <v>42225</v>
      </c>
      <c r="M5" s="29">
        <f t="shared" si="0"/>
        <v>42226</v>
      </c>
      <c r="N5" s="29">
        <f t="shared" si="0"/>
        <v>42227</v>
      </c>
      <c r="O5" s="29">
        <f t="shared" si="0"/>
        <v>42228</v>
      </c>
      <c r="P5" s="29">
        <f t="shared" si="0"/>
        <v>42229</v>
      </c>
      <c r="Q5" s="29">
        <f t="shared" si="0"/>
        <v>42230</v>
      </c>
      <c r="R5" s="29">
        <f t="shared" si="0"/>
        <v>42231</v>
      </c>
      <c r="S5" s="29">
        <f t="shared" si="0"/>
        <v>42232</v>
      </c>
      <c r="T5" s="29">
        <f t="shared" si="0"/>
        <v>42233</v>
      </c>
      <c r="U5" s="29">
        <f t="shared" si="0"/>
        <v>42234</v>
      </c>
      <c r="V5" s="29">
        <f t="shared" si="0"/>
        <v>42235</v>
      </c>
      <c r="W5" s="29">
        <f t="shared" si="0"/>
        <v>42236</v>
      </c>
      <c r="X5" s="29">
        <f t="shared" si="0"/>
        <v>42237</v>
      </c>
      <c r="Y5" s="29">
        <f t="shared" si="0"/>
        <v>42238</v>
      </c>
      <c r="Z5" s="29">
        <f t="shared" si="0"/>
        <v>42239</v>
      </c>
      <c r="AA5" s="29">
        <f t="shared" si="0"/>
        <v>42240</v>
      </c>
      <c r="AB5" s="29">
        <f t="shared" si="0"/>
        <v>42241</v>
      </c>
      <c r="AC5" s="29">
        <f t="shared" si="0"/>
        <v>42242</v>
      </c>
      <c r="AD5" s="29">
        <f t="shared" si="0"/>
        <v>42243</v>
      </c>
      <c r="AE5" s="29">
        <f t="shared" si="0"/>
        <v>42244</v>
      </c>
      <c r="AF5" s="29">
        <f t="shared" si="0"/>
        <v>42245</v>
      </c>
      <c r="AG5" s="29">
        <f t="shared" si="0"/>
        <v>42246</v>
      </c>
      <c r="AH5" s="29">
        <f>AG5+1</f>
        <v>42247</v>
      </c>
      <c r="AI5" s="113" t="s">
        <v>25</v>
      </c>
      <c r="AJ5" s="106" t="s">
        <v>26</v>
      </c>
      <c r="AK5" s="106" t="s">
        <v>27</v>
      </c>
      <c r="AL5" s="106" t="s">
        <v>28</v>
      </c>
      <c r="AM5" s="106" t="s">
        <v>29</v>
      </c>
      <c r="AN5" s="106" t="s">
        <v>30</v>
      </c>
      <c r="AO5" s="106" t="s">
        <v>31</v>
      </c>
      <c r="AP5" s="106" t="s">
        <v>32</v>
      </c>
      <c r="AQ5" s="108" t="s">
        <v>9</v>
      </c>
      <c r="AR5" s="101" t="s">
        <v>33</v>
      </c>
    </row>
    <row r="6" spans="1:44" ht="12">
      <c r="A6" s="110"/>
      <c r="B6" s="111"/>
      <c r="C6" s="112"/>
      <c r="D6" s="28" t="s">
        <v>10</v>
      </c>
      <c r="E6" s="28" t="s">
        <v>17</v>
      </c>
      <c r="F6" s="28" t="s">
        <v>18</v>
      </c>
      <c r="G6" s="28" t="s">
        <v>19</v>
      </c>
      <c r="H6" s="28" t="s">
        <v>20</v>
      </c>
      <c r="I6" s="28" t="s">
        <v>21</v>
      </c>
      <c r="J6" s="28" t="s">
        <v>22</v>
      </c>
      <c r="K6" s="28" t="s">
        <v>23</v>
      </c>
      <c r="L6" s="28" t="s">
        <v>17</v>
      </c>
      <c r="M6" s="28" t="s">
        <v>18</v>
      </c>
      <c r="N6" s="28" t="s">
        <v>19</v>
      </c>
      <c r="O6" s="28" t="s">
        <v>20</v>
      </c>
      <c r="P6" s="28" t="s">
        <v>21</v>
      </c>
      <c r="Q6" s="28" t="s">
        <v>22</v>
      </c>
      <c r="R6" s="28" t="s">
        <v>23</v>
      </c>
      <c r="S6" s="28" t="s">
        <v>17</v>
      </c>
      <c r="T6" s="28" t="s">
        <v>18</v>
      </c>
      <c r="U6" s="28" t="s">
        <v>19</v>
      </c>
      <c r="V6" s="28" t="s">
        <v>20</v>
      </c>
      <c r="W6" s="28" t="s">
        <v>21</v>
      </c>
      <c r="X6" s="28" t="s">
        <v>22</v>
      </c>
      <c r="Y6" s="28" t="s">
        <v>23</v>
      </c>
      <c r="Z6" s="28" t="s">
        <v>17</v>
      </c>
      <c r="AA6" s="28" t="s">
        <v>18</v>
      </c>
      <c r="AB6" s="28" t="s">
        <v>19</v>
      </c>
      <c r="AC6" s="28" t="s">
        <v>20</v>
      </c>
      <c r="AD6" s="28" t="s">
        <v>21</v>
      </c>
      <c r="AE6" s="28" t="s">
        <v>22</v>
      </c>
      <c r="AF6" s="28" t="s">
        <v>23</v>
      </c>
      <c r="AG6" s="28" t="s">
        <v>17</v>
      </c>
      <c r="AH6" s="28" t="s">
        <v>18</v>
      </c>
      <c r="AI6" s="114"/>
      <c r="AJ6" s="107"/>
      <c r="AK6" s="107"/>
      <c r="AL6" s="107"/>
      <c r="AM6" s="107"/>
      <c r="AN6" s="107"/>
      <c r="AO6" s="107"/>
      <c r="AP6" s="107"/>
      <c r="AQ6" s="109"/>
      <c r="AR6" s="102"/>
    </row>
    <row r="7" spans="1:44" ht="3" customHeight="1">
      <c r="A7" s="23"/>
      <c r="B7" s="23"/>
      <c r="C7" s="24"/>
      <c r="D7" s="23"/>
      <c r="E7" s="23"/>
      <c r="F7" s="25"/>
      <c r="G7" s="25"/>
      <c r="H7" s="26"/>
      <c r="I7" s="26"/>
      <c r="J7" s="26"/>
      <c r="K7" s="26"/>
      <c r="L7" s="26"/>
      <c r="M7" s="25"/>
      <c r="N7" s="25"/>
      <c r="O7" s="26"/>
      <c r="P7" s="26"/>
      <c r="Q7" s="26"/>
      <c r="R7" s="26"/>
      <c r="S7" s="26"/>
      <c r="T7" s="25"/>
      <c r="U7" s="25"/>
      <c r="V7" s="26"/>
      <c r="W7" s="26"/>
      <c r="X7" s="26"/>
      <c r="Y7" s="26"/>
      <c r="Z7" s="26"/>
      <c r="AA7" s="25"/>
      <c r="AB7" s="25"/>
      <c r="AC7" s="26"/>
      <c r="AD7" s="26"/>
      <c r="AE7" s="26"/>
      <c r="AF7" s="26"/>
      <c r="AG7" s="26"/>
      <c r="AH7" s="25"/>
      <c r="AI7" s="27"/>
      <c r="AJ7" s="27"/>
      <c r="AK7" s="27"/>
      <c r="AL7" s="27"/>
      <c r="AM7" s="27"/>
      <c r="AN7" s="27"/>
      <c r="AO7" s="27"/>
      <c r="AP7" s="27"/>
      <c r="AQ7" s="27"/>
      <c r="AR7" s="27"/>
    </row>
    <row r="8" spans="1:44" ht="14.25" customHeight="1">
      <c r="A8" s="103">
        <f>IF(B8="","",IF(B8&gt;0,A7+1))</f>
        <v>1</v>
      </c>
      <c r="B8" s="104" t="s">
        <v>44</v>
      </c>
      <c r="C8" s="35" t="s">
        <v>38</v>
      </c>
      <c r="D8" s="50"/>
      <c r="E8" s="50" t="s">
        <v>9</v>
      </c>
      <c r="F8" s="50" t="s">
        <v>11</v>
      </c>
      <c r="G8" s="50" t="s">
        <v>11</v>
      </c>
      <c r="H8" s="50" t="s">
        <v>11</v>
      </c>
      <c r="I8" s="50" t="s">
        <v>11</v>
      </c>
      <c r="J8" s="50" t="s">
        <v>11</v>
      </c>
      <c r="K8" s="50"/>
      <c r="L8" s="50"/>
      <c r="M8" s="50" t="s">
        <v>11</v>
      </c>
      <c r="N8" s="50" t="s">
        <v>55</v>
      </c>
      <c r="O8" s="50" t="s">
        <v>11</v>
      </c>
      <c r="P8" s="50" t="s">
        <v>11</v>
      </c>
      <c r="Q8" s="50" t="s">
        <v>11</v>
      </c>
      <c r="R8" s="50" t="s">
        <v>9</v>
      </c>
      <c r="S8" s="50"/>
      <c r="T8" s="50" t="s">
        <v>11</v>
      </c>
      <c r="U8" s="51" t="s">
        <v>11</v>
      </c>
      <c r="V8" s="51" t="s">
        <v>11</v>
      </c>
      <c r="W8" s="50" t="s">
        <v>11</v>
      </c>
      <c r="X8" s="50" t="s">
        <v>11</v>
      </c>
      <c r="Y8" s="50"/>
      <c r="Z8" s="50"/>
      <c r="AA8" s="51" t="s">
        <v>11</v>
      </c>
      <c r="AB8" s="51" t="s">
        <v>11</v>
      </c>
      <c r="AC8" s="51" t="s">
        <v>11</v>
      </c>
      <c r="AD8" s="50" t="s">
        <v>11</v>
      </c>
      <c r="AE8" s="50" t="s">
        <v>11</v>
      </c>
      <c r="AF8" s="50" t="s">
        <v>9</v>
      </c>
      <c r="AG8" s="50"/>
      <c r="AH8" s="52" t="s">
        <v>11</v>
      </c>
      <c r="AI8" s="105">
        <f>COUNTIF($D8:$AH9,$AI$5)/2</f>
        <v>19.5</v>
      </c>
      <c r="AJ8" s="99">
        <f>COUNTIF($D8:$AH9,$AJ$5)/2</f>
        <v>0</v>
      </c>
      <c r="AK8" s="99">
        <f>COUNTIF($D8:$AH9,$AK$5)/2</f>
        <v>1</v>
      </c>
      <c r="AL8" s="99">
        <f>COUNTIF($D8:$AH9,$AL$5)/2</f>
        <v>0</v>
      </c>
      <c r="AM8" s="99">
        <f>COUNTIF($D8:$AH9,$AM$5)/2</f>
        <v>0</v>
      </c>
      <c r="AN8" s="99">
        <f>COUNTIF($D8:$AH9,$AN$5)/2</f>
        <v>0</v>
      </c>
      <c r="AO8" s="99">
        <f>COUNTIF($D8:$AH9,$AO$5)/2</f>
        <v>0</v>
      </c>
      <c r="AP8" s="99">
        <f>COUNTIF($D8:$AH9,$AP$5)/2</f>
        <v>0.5</v>
      </c>
      <c r="AQ8" s="99">
        <f>COUNTIF($D8:$AH9,$AQ$5)/2</f>
        <v>2.5</v>
      </c>
      <c r="AR8" s="100">
        <f>(AI8+AQ8)/$AK$4</f>
        <v>1.0476190476190477</v>
      </c>
    </row>
    <row r="9" spans="1:44" ht="14.25" customHeight="1">
      <c r="A9" s="86"/>
      <c r="B9" s="98"/>
      <c r="C9" s="36" t="s">
        <v>39</v>
      </c>
      <c r="D9" s="53"/>
      <c r="E9" s="53"/>
      <c r="F9" s="53" t="s">
        <v>11</v>
      </c>
      <c r="G9" s="53" t="s">
        <v>11</v>
      </c>
      <c r="H9" s="53" t="s">
        <v>11</v>
      </c>
      <c r="I9" s="53" t="s">
        <v>11</v>
      </c>
      <c r="J9" s="53" t="s">
        <v>11</v>
      </c>
      <c r="K9" s="53" t="s">
        <v>9</v>
      </c>
      <c r="L9" s="53"/>
      <c r="M9" s="53" t="s">
        <v>11</v>
      </c>
      <c r="N9" s="53" t="s">
        <v>11</v>
      </c>
      <c r="O9" s="53" t="s">
        <v>11</v>
      </c>
      <c r="P9" s="53" t="s">
        <v>11</v>
      </c>
      <c r="Q9" s="53" t="s">
        <v>11</v>
      </c>
      <c r="R9" s="53" t="s">
        <v>9</v>
      </c>
      <c r="S9" s="53"/>
      <c r="T9" s="53" t="s">
        <v>11</v>
      </c>
      <c r="U9" s="54" t="s">
        <v>11</v>
      </c>
      <c r="V9" s="54" t="s">
        <v>11</v>
      </c>
      <c r="W9" s="53" t="s">
        <v>11</v>
      </c>
      <c r="X9" s="53" t="s">
        <v>11</v>
      </c>
      <c r="Y9" s="53"/>
      <c r="Z9" s="53"/>
      <c r="AA9" s="54" t="s">
        <v>12</v>
      </c>
      <c r="AB9" s="54" t="s">
        <v>12</v>
      </c>
      <c r="AC9" s="54" t="s">
        <v>11</v>
      </c>
      <c r="AD9" s="53" t="s">
        <v>11</v>
      </c>
      <c r="AE9" s="53" t="s">
        <v>11</v>
      </c>
      <c r="AF9" s="53"/>
      <c r="AG9" s="53"/>
      <c r="AH9" s="52" t="s">
        <v>11</v>
      </c>
      <c r="AI9" s="76"/>
      <c r="AJ9" s="69"/>
      <c r="AK9" s="69"/>
      <c r="AL9" s="69"/>
      <c r="AM9" s="69"/>
      <c r="AN9" s="69"/>
      <c r="AO9" s="69"/>
      <c r="AP9" s="69"/>
      <c r="AQ9" s="69"/>
      <c r="AR9" s="71"/>
    </row>
    <row r="10" spans="1:44" ht="14.25" customHeight="1">
      <c r="A10" s="85">
        <f>IF(B10="","",IF(B10&gt;0,A8+1))</f>
        <v>2</v>
      </c>
      <c r="B10" s="97" t="s">
        <v>45</v>
      </c>
      <c r="C10" s="35" t="s">
        <v>38</v>
      </c>
      <c r="D10" s="55"/>
      <c r="E10" s="55"/>
      <c r="F10" s="55" t="s">
        <v>54</v>
      </c>
      <c r="G10" s="55" t="s">
        <v>54</v>
      </c>
      <c r="H10" s="55" t="s">
        <v>11</v>
      </c>
      <c r="I10" s="55" t="s">
        <v>11</v>
      </c>
      <c r="J10" s="55" t="s">
        <v>11</v>
      </c>
      <c r="K10" s="55"/>
      <c r="L10" s="55"/>
      <c r="M10" s="55" t="s">
        <v>11</v>
      </c>
      <c r="N10" s="55" t="s">
        <v>11</v>
      </c>
      <c r="O10" s="55" t="s">
        <v>11</v>
      </c>
      <c r="P10" s="55" t="s">
        <v>11</v>
      </c>
      <c r="Q10" s="55" t="s">
        <v>11</v>
      </c>
      <c r="R10" s="55"/>
      <c r="S10" s="55"/>
      <c r="T10" s="55" t="s">
        <v>11</v>
      </c>
      <c r="U10" s="55" t="s">
        <v>11</v>
      </c>
      <c r="V10" s="55" t="s">
        <v>11</v>
      </c>
      <c r="W10" s="55" t="s">
        <v>11</v>
      </c>
      <c r="X10" s="55" t="s">
        <v>11</v>
      </c>
      <c r="Y10" s="55"/>
      <c r="Z10" s="55"/>
      <c r="AA10" s="55" t="s">
        <v>11</v>
      </c>
      <c r="AB10" s="55" t="s">
        <v>11</v>
      </c>
      <c r="AC10" s="55" t="s">
        <v>11</v>
      </c>
      <c r="AD10" s="55" t="s">
        <v>11</v>
      </c>
      <c r="AE10" s="55" t="s">
        <v>11</v>
      </c>
      <c r="AF10" s="55"/>
      <c r="AG10" s="55"/>
      <c r="AH10" s="52" t="s">
        <v>11</v>
      </c>
      <c r="AI10" s="75">
        <f>COUNTIF($D10:$AH11,$AI$5)/2</f>
        <v>19</v>
      </c>
      <c r="AJ10" s="68">
        <f>COUNTIF($D10:$AH11,$AJ$5)/2</f>
        <v>0</v>
      </c>
      <c r="AK10" s="68">
        <f>COUNTIF($D10:$AH11,$AK$5)/2</f>
        <v>0</v>
      </c>
      <c r="AL10" s="68">
        <f>COUNTIF($D10:$AH11,$AL$5)/2</f>
        <v>0</v>
      </c>
      <c r="AM10" s="68">
        <f>COUNTIF($D10:$AH11,$AM$5)/2</f>
        <v>0</v>
      </c>
      <c r="AN10" s="68">
        <f>COUNTIF($D10:$AH11,$AN$5)/2</f>
        <v>2</v>
      </c>
      <c r="AO10" s="68">
        <f>COUNTIF($D10:$AH11,$AO$5)/2</f>
        <v>0</v>
      </c>
      <c r="AP10" s="68">
        <f>COUNTIF($D10:$AH11,$AP$5)/2</f>
        <v>0</v>
      </c>
      <c r="AQ10" s="68">
        <f>COUNTIF($D10:$AH11,$AQ$5)/2</f>
        <v>0</v>
      </c>
      <c r="AR10" s="70">
        <f>(AI10+AQ10)/$AK$4</f>
        <v>0.9047619047619048</v>
      </c>
    </row>
    <row r="11" spans="1:44" ht="14.25" customHeight="1">
      <c r="A11" s="86"/>
      <c r="B11" s="98"/>
      <c r="C11" s="36" t="s">
        <v>39</v>
      </c>
      <c r="D11" s="56"/>
      <c r="E11" s="56"/>
      <c r="F11" s="56" t="s">
        <v>54</v>
      </c>
      <c r="G11" s="56" t="s">
        <v>54</v>
      </c>
      <c r="H11" s="56" t="s">
        <v>11</v>
      </c>
      <c r="I11" s="56" t="s">
        <v>11</v>
      </c>
      <c r="J11" s="56" t="s">
        <v>11</v>
      </c>
      <c r="K11" s="56"/>
      <c r="L11" s="56"/>
      <c r="M11" s="56" t="s">
        <v>11</v>
      </c>
      <c r="N11" s="56" t="s">
        <v>11</v>
      </c>
      <c r="O11" s="56" t="s">
        <v>11</v>
      </c>
      <c r="P11" s="56" t="s">
        <v>11</v>
      </c>
      <c r="Q11" s="56" t="s">
        <v>11</v>
      </c>
      <c r="R11" s="56"/>
      <c r="S11" s="56"/>
      <c r="T11" s="56" t="s">
        <v>11</v>
      </c>
      <c r="U11" s="56" t="s">
        <v>11</v>
      </c>
      <c r="V11" s="56" t="s">
        <v>11</v>
      </c>
      <c r="W11" s="56" t="s">
        <v>11</v>
      </c>
      <c r="X11" s="56" t="s">
        <v>11</v>
      </c>
      <c r="Y11" s="56"/>
      <c r="Z11" s="56"/>
      <c r="AA11" s="56" t="s">
        <v>11</v>
      </c>
      <c r="AB11" s="56" t="s">
        <v>11</v>
      </c>
      <c r="AC11" s="56" t="s">
        <v>11</v>
      </c>
      <c r="AD11" s="56" t="s">
        <v>11</v>
      </c>
      <c r="AE11" s="56" t="s">
        <v>11</v>
      </c>
      <c r="AF11" s="56"/>
      <c r="AG11" s="56"/>
      <c r="AH11" s="52" t="s">
        <v>11</v>
      </c>
      <c r="AI11" s="76"/>
      <c r="AJ11" s="69"/>
      <c r="AK11" s="69"/>
      <c r="AL11" s="69"/>
      <c r="AM11" s="69"/>
      <c r="AN11" s="69"/>
      <c r="AO11" s="69"/>
      <c r="AP11" s="69"/>
      <c r="AQ11" s="69"/>
      <c r="AR11" s="71"/>
    </row>
    <row r="12" spans="1:44" ht="14.25" customHeight="1">
      <c r="A12" s="85">
        <f>IF(B12="","",IF(B12&gt;0,A10+1))</f>
        <v>3</v>
      </c>
      <c r="B12" s="97" t="s">
        <v>46</v>
      </c>
      <c r="C12" s="35" t="s">
        <v>38</v>
      </c>
      <c r="D12" s="55"/>
      <c r="E12" s="55" t="s">
        <v>9</v>
      </c>
      <c r="F12" s="55" t="s">
        <v>11</v>
      </c>
      <c r="G12" s="51" t="s">
        <v>11</v>
      </c>
      <c r="H12" s="51" t="s">
        <v>11</v>
      </c>
      <c r="I12" s="55" t="s">
        <v>11</v>
      </c>
      <c r="J12" s="55" t="s">
        <v>11</v>
      </c>
      <c r="K12" s="55"/>
      <c r="L12" s="55"/>
      <c r="M12" s="55" t="s">
        <v>11</v>
      </c>
      <c r="N12" s="51" t="s">
        <v>11</v>
      </c>
      <c r="O12" s="51" t="s">
        <v>11</v>
      </c>
      <c r="P12" s="55" t="s">
        <v>11</v>
      </c>
      <c r="Q12" s="55" t="s">
        <v>11</v>
      </c>
      <c r="R12" s="55"/>
      <c r="S12" s="55"/>
      <c r="T12" s="55" t="s">
        <v>11</v>
      </c>
      <c r="U12" s="51" t="s">
        <v>11</v>
      </c>
      <c r="V12" s="51" t="s">
        <v>11</v>
      </c>
      <c r="W12" s="55" t="s">
        <v>11</v>
      </c>
      <c r="X12" s="55" t="s">
        <v>11</v>
      </c>
      <c r="Y12" s="55"/>
      <c r="Z12" s="55"/>
      <c r="AA12" s="55" t="s">
        <v>11</v>
      </c>
      <c r="AB12" s="51" t="s">
        <v>11</v>
      </c>
      <c r="AC12" s="51" t="s">
        <v>11</v>
      </c>
      <c r="AD12" s="55" t="s">
        <v>11</v>
      </c>
      <c r="AE12" s="55" t="s">
        <v>11</v>
      </c>
      <c r="AF12" s="55"/>
      <c r="AG12" s="55"/>
      <c r="AH12" s="52" t="s">
        <v>11</v>
      </c>
      <c r="AI12" s="75">
        <f>COUNTIF($D12:$AH13,$AI$5)/2</f>
        <v>19.5</v>
      </c>
      <c r="AJ12" s="68">
        <f>COUNTIF($D12:$AH13,$AJ$5)/2</f>
        <v>0</v>
      </c>
      <c r="AK12" s="68">
        <f>COUNTIF($D12:$AH13,$AK$5)/2</f>
        <v>0</v>
      </c>
      <c r="AL12" s="68">
        <f>COUNTIF($D12:$AH13,$AL$5)/2</f>
        <v>1.5</v>
      </c>
      <c r="AM12" s="68">
        <f>COUNTIF($D12:$AH13,$AM$5)/2</f>
        <v>0</v>
      </c>
      <c r="AN12" s="68">
        <f>COUNTIF($D12:$AH13,$AN$5)/2</f>
        <v>0</v>
      </c>
      <c r="AO12" s="68">
        <f>COUNTIF($D12:$AH13,$AO$5)/2</f>
        <v>0</v>
      </c>
      <c r="AP12" s="68">
        <f>COUNTIF($D12:$AH13,$AP$5)/2</f>
        <v>0</v>
      </c>
      <c r="AQ12" s="68">
        <f>COUNTIF($D12:$AH13,$AQ$5)/2</f>
        <v>0.5</v>
      </c>
      <c r="AR12" s="70">
        <f>(AI12+AQ12)/$AK$4</f>
        <v>0.9523809523809523</v>
      </c>
    </row>
    <row r="13" spans="1:44" ht="14.25" customHeight="1">
      <c r="A13" s="86"/>
      <c r="B13" s="98"/>
      <c r="C13" s="36" t="s">
        <v>39</v>
      </c>
      <c r="D13" s="56"/>
      <c r="E13" s="56"/>
      <c r="F13" s="56" t="s">
        <v>43</v>
      </c>
      <c r="G13" s="54" t="s">
        <v>43</v>
      </c>
      <c r="H13" s="54" t="s">
        <v>43</v>
      </c>
      <c r="I13" s="56" t="s">
        <v>11</v>
      </c>
      <c r="J13" s="56" t="s">
        <v>11</v>
      </c>
      <c r="K13" s="56"/>
      <c r="L13" s="56"/>
      <c r="M13" s="56" t="s">
        <v>11</v>
      </c>
      <c r="N13" s="54" t="s">
        <v>11</v>
      </c>
      <c r="O13" s="54" t="s">
        <v>11</v>
      </c>
      <c r="P13" s="56" t="s">
        <v>11</v>
      </c>
      <c r="Q13" s="56" t="s">
        <v>11</v>
      </c>
      <c r="R13" s="56"/>
      <c r="S13" s="56"/>
      <c r="T13" s="56" t="s">
        <v>11</v>
      </c>
      <c r="U13" s="54" t="s">
        <v>11</v>
      </c>
      <c r="V13" s="54" t="s">
        <v>11</v>
      </c>
      <c r="W13" s="56" t="s">
        <v>11</v>
      </c>
      <c r="X13" s="56" t="s">
        <v>11</v>
      </c>
      <c r="Y13" s="56"/>
      <c r="Z13" s="56"/>
      <c r="AA13" s="56" t="s">
        <v>11</v>
      </c>
      <c r="AB13" s="54" t="s">
        <v>11</v>
      </c>
      <c r="AC13" s="54" t="s">
        <v>11</v>
      </c>
      <c r="AD13" s="56" t="s">
        <v>11</v>
      </c>
      <c r="AE13" s="56" t="s">
        <v>11</v>
      </c>
      <c r="AF13" s="56"/>
      <c r="AG13" s="56"/>
      <c r="AH13" s="52" t="s">
        <v>11</v>
      </c>
      <c r="AI13" s="76"/>
      <c r="AJ13" s="69"/>
      <c r="AK13" s="69"/>
      <c r="AL13" s="69"/>
      <c r="AM13" s="69"/>
      <c r="AN13" s="69"/>
      <c r="AO13" s="69"/>
      <c r="AP13" s="69"/>
      <c r="AQ13" s="69"/>
      <c r="AR13" s="71"/>
    </row>
    <row r="14" spans="1:44" ht="14.25" customHeight="1">
      <c r="A14" s="85">
        <f>IF(B14="","",IF(B14&gt;0,A12+1))</f>
        <v>4</v>
      </c>
      <c r="B14" s="97" t="s">
        <v>47</v>
      </c>
      <c r="C14" s="35" t="s">
        <v>38</v>
      </c>
      <c r="D14" s="55"/>
      <c r="E14" s="55"/>
      <c r="F14" s="55" t="s">
        <v>11</v>
      </c>
      <c r="G14" s="55" t="s">
        <v>11</v>
      </c>
      <c r="H14" s="55" t="s">
        <v>11</v>
      </c>
      <c r="I14" s="55" t="s">
        <v>11</v>
      </c>
      <c r="J14" s="55" t="s">
        <v>11</v>
      </c>
      <c r="K14" s="55"/>
      <c r="L14" s="55"/>
      <c r="M14" s="55" t="s">
        <v>11</v>
      </c>
      <c r="N14" s="55" t="s">
        <v>11</v>
      </c>
      <c r="O14" s="55" t="s">
        <v>11</v>
      </c>
      <c r="P14" s="55" t="s">
        <v>11</v>
      </c>
      <c r="Q14" s="55" t="s">
        <v>11</v>
      </c>
      <c r="R14" s="55" t="s">
        <v>9</v>
      </c>
      <c r="S14" s="55" t="s">
        <v>9</v>
      </c>
      <c r="T14" s="55" t="s">
        <v>11</v>
      </c>
      <c r="U14" s="55" t="s">
        <v>11</v>
      </c>
      <c r="V14" s="55" t="s">
        <v>11</v>
      </c>
      <c r="W14" s="55" t="s">
        <v>11</v>
      </c>
      <c r="X14" s="55" t="s">
        <v>11</v>
      </c>
      <c r="Y14" s="55"/>
      <c r="Z14" s="55"/>
      <c r="AA14" s="55" t="s">
        <v>11</v>
      </c>
      <c r="AB14" s="55" t="s">
        <v>11</v>
      </c>
      <c r="AC14" s="55" t="s">
        <v>11</v>
      </c>
      <c r="AD14" s="55" t="s">
        <v>11</v>
      </c>
      <c r="AE14" s="55" t="s">
        <v>11</v>
      </c>
      <c r="AF14" s="55" t="s">
        <v>9</v>
      </c>
      <c r="AG14" s="55"/>
      <c r="AH14" s="52" t="s">
        <v>11</v>
      </c>
      <c r="AI14" s="75">
        <f>COUNTIF($D14:$AH15,$AI$5)/2</f>
        <v>20</v>
      </c>
      <c r="AJ14" s="68">
        <f>COUNTIF($D14:$AH15,$AJ$5)/2</f>
        <v>0</v>
      </c>
      <c r="AK14" s="68">
        <f>COUNTIF($D14:$AH15,$AK$5)/2</f>
        <v>1</v>
      </c>
      <c r="AL14" s="68">
        <f>COUNTIF($D14:$AH15,$AL$5)/2</f>
        <v>0</v>
      </c>
      <c r="AM14" s="68">
        <f>COUNTIF($D14:$AH15,$AM$5)/2</f>
        <v>0</v>
      </c>
      <c r="AN14" s="68">
        <f>COUNTIF($D14:$AH15,$AN$5)/2</f>
        <v>0</v>
      </c>
      <c r="AO14" s="68">
        <f>COUNTIF($D14:$AH15,$AO$5)/2</f>
        <v>0</v>
      </c>
      <c r="AP14" s="68">
        <f>COUNTIF($D14:$AH15,$AP$5)/2</f>
        <v>0</v>
      </c>
      <c r="AQ14" s="68">
        <f>COUNTIF($D14:$AH15,$AQ$5)/2</f>
        <v>2</v>
      </c>
      <c r="AR14" s="70">
        <f>(AI14+AQ14)/$AK$4</f>
        <v>1.0476190476190477</v>
      </c>
    </row>
    <row r="15" spans="1:44" ht="14.25" customHeight="1">
      <c r="A15" s="86"/>
      <c r="B15" s="98"/>
      <c r="C15" s="36" t="s">
        <v>39</v>
      </c>
      <c r="D15" s="56"/>
      <c r="E15" s="56"/>
      <c r="F15" s="56" t="s">
        <v>11</v>
      </c>
      <c r="G15" s="56" t="s">
        <v>11</v>
      </c>
      <c r="H15" s="56" t="s">
        <v>11</v>
      </c>
      <c r="I15" s="56" t="s">
        <v>11</v>
      </c>
      <c r="J15" s="56" t="s">
        <v>11</v>
      </c>
      <c r="K15" s="56"/>
      <c r="L15" s="56"/>
      <c r="M15" s="56" t="s">
        <v>11</v>
      </c>
      <c r="N15" s="56" t="s">
        <v>11</v>
      </c>
      <c r="O15" s="56" t="s">
        <v>12</v>
      </c>
      <c r="P15" s="56" t="s">
        <v>11</v>
      </c>
      <c r="Q15" s="56" t="s">
        <v>11</v>
      </c>
      <c r="R15" s="56"/>
      <c r="S15" s="56"/>
      <c r="T15" s="56" t="s">
        <v>12</v>
      </c>
      <c r="U15" s="56" t="s">
        <v>11</v>
      </c>
      <c r="V15" s="56" t="s">
        <v>11</v>
      </c>
      <c r="W15" s="56" t="s">
        <v>11</v>
      </c>
      <c r="X15" s="56" t="s">
        <v>11</v>
      </c>
      <c r="Y15" s="56"/>
      <c r="Z15" s="56"/>
      <c r="AA15" s="56" t="s">
        <v>11</v>
      </c>
      <c r="AB15" s="56" t="s">
        <v>11</v>
      </c>
      <c r="AC15" s="56" t="s">
        <v>11</v>
      </c>
      <c r="AD15" s="56" t="s">
        <v>11</v>
      </c>
      <c r="AE15" s="56" t="s">
        <v>11</v>
      </c>
      <c r="AF15" s="56" t="s">
        <v>9</v>
      </c>
      <c r="AG15" s="56"/>
      <c r="AH15" s="52" t="s">
        <v>11</v>
      </c>
      <c r="AI15" s="76"/>
      <c r="AJ15" s="69"/>
      <c r="AK15" s="69"/>
      <c r="AL15" s="69"/>
      <c r="AM15" s="69"/>
      <c r="AN15" s="69"/>
      <c r="AO15" s="69"/>
      <c r="AP15" s="69"/>
      <c r="AQ15" s="69"/>
      <c r="AR15" s="71"/>
    </row>
    <row r="16" spans="1:44" ht="14.25" customHeight="1">
      <c r="A16" s="85">
        <f>IF(B16="","",IF(B16&gt;0,A14+1))</f>
        <v>5</v>
      </c>
      <c r="B16" s="97" t="s">
        <v>48</v>
      </c>
      <c r="C16" s="35" t="s">
        <v>38</v>
      </c>
      <c r="D16" s="55"/>
      <c r="E16" s="55"/>
      <c r="F16" s="55" t="s">
        <v>11</v>
      </c>
      <c r="G16" s="51" t="s">
        <v>11</v>
      </c>
      <c r="H16" s="51" t="s">
        <v>11</v>
      </c>
      <c r="I16" s="55" t="s">
        <v>11</v>
      </c>
      <c r="J16" s="55" t="s">
        <v>11</v>
      </c>
      <c r="K16" s="55"/>
      <c r="L16" s="55"/>
      <c r="M16" s="57" t="s">
        <v>11</v>
      </c>
      <c r="N16" s="51" t="s">
        <v>11</v>
      </c>
      <c r="O16" s="51" t="s">
        <v>11</v>
      </c>
      <c r="P16" s="55" t="s">
        <v>11</v>
      </c>
      <c r="Q16" s="55" t="s">
        <v>11</v>
      </c>
      <c r="R16" s="55"/>
      <c r="S16" s="55"/>
      <c r="T16" s="55" t="s">
        <v>11</v>
      </c>
      <c r="U16" s="51" t="s">
        <v>11</v>
      </c>
      <c r="V16" s="51" t="s">
        <v>11</v>
      </c>
      <c r="W16" s="55" t="s">
        <v>11</v>
      </c>
      <c r="X16" s="55" t="s">
        <v>11</v>
      </c>
      <c r="Y16" s="55"/>
      <c r="Z16" s="55"/>
      <c r="AA16" s="55" t="s">
        <v>11</v>
      </c>
      <c r="AB16" s="51" t="s">
        <v>11</v>
      </c>
      <c r="AC16" s="51" t="s">
        <v>11</v>
      </c>
      <c r="AD16" s="55" t="s">
        <v>11</v>
      </c>
      <c r="AE16" s="55" t="s">
        <v>11</v>
      </c>
      <c r="AF16" s="55"/>
      <c r="AG16" s="55"/>
      <c r="AH16" s="52" t="s">
        <v>11</v>
      </c>
      <c r="AI16" s="75">
        <f>COUNTIF($D16:$AH17,$AI$5)/2</f>
        <v>21</v>
      </c>
      <c r="AJ16" s="68">
        <f>COUNTIF($D16:$AH17,$AJ$5)/2</f>
        <v>0</v>
      </c>
      <c r="AK16" s="68">
        <f>COUNTIF($D16:$AH17,$AK$5)/2</f>
        <v>0</v>
      </c>
      <c r="AL16" s="68">
        <f>COUNTIF($D16:$AH17,$AL$5)/2</f>
        <v>0</v>
      </c>
      <c r="AM16" s="68">
        <f>COUNTIF($D16:$AH17,$AM$5)/2</f>
        <v>0</v>
      </c>
      <c r="AN16" s="68">
        <f>COUNTIF($D16:$AH17,$AN$5)/2</f>
        <v>0</v>
      </c>
      <c r="AO16" s="68">
        <f>COUNTIF($D16:$AH17,$AO$5)/2</f>
        <v>0</v>
      </c>
      <c r="AP16" s="68">
        <f>COUNTIF($D16:$AH17,$AP$5)/2</f>
        <v>0</v>
      </c>
      <c r="AQ16" s="68">
        <f>COUNTIF($D16:$AH17,$AQ$5)/2</f>
        <v>0.5</v>
      </c>
      <c r="AR16" s="70">
        <f>(AI16+AQ16)/$AK$4</f>
        <v>1.0238095238095237</v>
      </c>
    </row>
    <row r="17" spans="1:44" ht="14.25" customHeight="1">
      <c r="A17" s="86"/>
      <c r="B17" s="98"/>
      <c r="C17" s="36" t="s">
        <v>39</v>
      </c>
      <c r="D17" s="56"/>
      <c r="E17" s="56"/>
      <c r="F17" s="56" t="s">
        <v>11</v>
      </c>
      <c r="G17" s="58" t="s">
        <v>11</v>
      </c>
      <c r="H17" s="58" t="s">
        <v>11</v>
      </c>
      <c r="I17" s="56" t="s">
        <v>11</v>
      </c>
      <c r="J17" s="56" t="s">
        <v>11</v>
      </c>
      <c r="K17" s="56"/>
      <c r="L17" s="56"/>
      <c r="M17" s="59" t="s">
        <v>11</v>
      </c>
      <c r="N17" s="54" t="s">
        <v>11</v>
      </c>
      <c r="O17" s="54" t="s">
        <v>11</v>
      </c>
      <c r="P17" s="56" t="s">
        <v>11</v>
      </c>
      <c r="Q17" s="56" t="s">
        <v>11</v>
      </c>
      <c r="R17" s="56"/>
      <c r="S17" s="56"/>
      <c r="T17" s="56" t="s">
        <v>11</v>
      </c>
      <c r="U17" s="54" t="s">
        <v>11</v>
      </c>
      <c r="V17" s="54" t="s">
        <v>11</v>
      </c>
      <c r="W17" s="56" t="s">
        <v>11</v>
      </c>
      <c r="X17" s="56" t="s">
        <v>11</v>
      </c>
      <c r="Y17" s="56" t="s">
        <v>9</v>
      </c>
      <c r="Z17" s="56"/>
      <c r="AA17" s="56" t="s">
        <v>11</v>
      </c>
      <c r="AB17" s="58" t="s">
        <v>11</v>
      </c>
      <c r="AC17" s="58" t="s">
        <v>11</v>
      </c>
      <c r="AD17" s="56" t="s">
        <v>11</v>
      </c>
      <c r="AE17" s="56" t="s">
        <v>11</v>
      </c>
      <c r="AF17" s="56"/>
      <c r="AG17" s="56"/>
      <c r="AH17" s="52" t="s">
        <v>11</v>
      </c>
      <c r="AI17" s="76"/>
      <c r="AJ17" s="69"/>
      <c r="AK17" s="69"/>
      <c r="AL17" s="69"/>
      <c r="AM17" s="69"/>
      <c r="AN17" s="69"/>
      <c r="AO17" s="69"/>
      <c r="AP17" s="69"/>
      <c r="AQ17" s="69"/>
      <c r="AR17" s="71"/>
    </row>
    <row r="18" spans="1:44" ht="14.25" customHeight="1">
      <c r="A18" s="85">
        <f>IF(B18="","",IF(B18&gt;0,A16+1))</f>
        <v>6</v>
      </c>
      <c r="B18" s="97" t="s">
        <v>49</v>
      </c>
      <c r="C18" s="35" t="s">
        <v>38</v>
      </c>
      <c r="D18" s="57" t="s">
        <v>9</v>
      </c>
      <c r="E18" s="57" t="s">
        <v>9</v>
      </c>
      <c r="F18" s="55" t="s">
        <v>11</v>
      </c>
      <c r="G18" s="51" t="s">
        <v>11</v>
      </c>
      <c r="H18" s="51" t="s">
        <v>11</v>
      </c>
      <c r="I18" s="57" t="s">
        <v>11</v>
      </c>
      <c r="J18" s="57" t="s">
        <v>11</v>
      </c>
      <c r="K18" s="57"/>
      <c r="L18" s="57"/>
      <c r="M18" s="55" t="s">
        <v>11</v>
      </c>
      <c r="N18" s="55" t="s">
        <v>11</v>
      </c>
      <c r="O18" s="55" t="s">
        <v>11</v>
      </c>
      <c r="P18" s="55" t="s">
        <v>11</v>
      </c>
      <c r="Q18" s="55" t="s">
        <v>11</v>
      </c>
      <c r="R18" s="55"/>
      <c r="S18" s="55"/>
      <c r="T18" s="55" t="s">
        <v>11</v>
      </c>
      <c r="U18" s="55" t="s">
        <v>11</v>
      </c>
      <c r="V18" s="55" t="s">
        <v>11</v>
      </c>
      <c r="W18" s="55" t="s">
        <v>11</v>
      </c>
      <c r="X18" s="55" t="s">
        <v>11</v>
      </c>
      <c r="Y18" s="55"/>
      <c r="Z18" s="55"/>
      <c r="AA18" s="55" t="s">
        <v>11</v>
      </c>
      <c r="AB18" s="60" t="s">
        <v>11</v>
      </c>
      <c r="AC18" s="60" t="s">
        <v>11</v>
      </c>
      <c r="AD18" s="55" t="s">
        <v>11</v>
      </c>
      <c r="AE18" s="55" t="s">
        <v>11</v>
      </c>
      <c r="AF18" s="55"/>
      <c r="AG18" s="55"/>
      <c r="AH18" s="52" t="s">
        <v>11</v>
      </c>
      <c r="AI18" s="75">
        <f>COUNTIF($D18:$AH19,$AI$5)/2</f>
        <v>20.5</v>
      </c>
      <c r="AJ18" s="68">
        <f>COUNTIF($D18:$AH19,$AJ$5)/2</f>
        <v>0</v>
      </c>
      <c r="AK18" s="68">
        <f>COUNTIF($D18:$AH19,$AK$5)/2</f>
        <v>0</v>
      </c>
      <c r="AL18" s="68">
        <f>COUNTIF($D18:$AH19,$AL$5)/2</f>
        <v>0</v>
      </c>
      <c r="AM18" s="68">
        <f>COUNTIF($D18:$AH19,$AM$5)/2</f>
        <v>0</v>
      </c>
      <c r="AN18" s="68">
        <f>COUNTIF($D18:$AH19,$AN$5)/2</f>
        <v>0</v>
      </c>
      <c r="AO18" s="68">
        <f>COUNTIF($D18:$AH19,$AO$5)/2</f>
        <v>0</v>
      </c>
      <c r="AP18" s="68">
        <f>COUNTIF($D18:$AH19,$AP$5)/2</f>
        <v>0.5</v>
      </c>
      <c r="AQ18" s="68">
        <f>COUNTIF($D18:$AH19,$AQ$5)/2</f>
        <v>1</v>
      </c>
      <c r="AR18" s="70">
        <f>(AI18+AQ18)/$AK$4</f>
        <v>1.0238095238095237</v>
      </c>
    </row>
    <row r="19" spans="1:44" ht="14.25" customHeight="1">
      <c r="A19" s="86"/>
      <c r="B19" s="98"/>
      <c r="C19" s="36" t="s">
        <v>39</v>
      </c>
      <c r="D19" s="59"/>
      <c r="E19" s="54"/>
      <c r="F19" s="56" t="s">
        <v>11</v>
      </c>
      <c r="G19" s="54" t="s">
        <v>11</v>
      </c>
      <c r="H19" s="54" t="s">
        <v>11</v>
      </c>
      <c r="I19" s="54" t="s">
        <v>11</v>
      </c>
      <c r="J19" s="54" t="s">
        <v>11</v>
      </c>
      <c r="K19" s="59"/>
      <c r="L19" s="59"/>
      <c r="M19" s="56" t="s">
        <v>11</v>
      </c>
      <c r="N19" s="56" t="s">
        <v>11</v>
      </c>
      <c r="O19" s="56" t="s">
        <v>11</v>
      </c>
      <c r="P19" s="56" t="s">
        <v>11</v>
      </c>
      <c r="Q19" s="56" t="s">
        <v>11</v>
      </c>
      <c r="R19" s="56"/>
      <c r="S19" s="56"/>
      <c r="T19" s="56" t="s">
        <v>11</v>
      </c>
      <c r="U19" s="56" t="s">
        <v>11</v>
      </c>
      <c r="V19" s="56" t="s">
        <v>55</v>
      </c>
      <c r="W19" s="56" t="s">
        <v>11</v>
      </c>
      <c r="X19" s="56" t="s">
        <v>11</v>
      </c>
      <c r="Y19" s="56"/>
      <c r="Z19" s="56"/>
      <c r="AA19" s="56" t="s">
        <v>11</v>
      </c>
      <c r="AB19" s="56" t="s">
        <v>11</v>
      </c>
      <c r="AC19" s="56" t="s">
        <v>11</v>
      </c>
      <c r="AD19" s="56" t="s">
        <v>11</v>
      </c>
      <c r="AE19" s="56" t="s">
        <v>11</v>
      </c>
      <c r="AF19" s="56"/>
      <c r="AG19" s="56"/>
      <c r="AH19" s="52" t="s">
        <v>11</v>
      </c>
      <c r="AI19" s="76"/>
      <c r="AJ19" s="69"/>
      <c r="AK19" s="69"/>
      <c r="AL19" s="69"/>
      <c r="AM19" s="69"/>
      <c r="AN19" s="69"/>
      <c r="AO19" s="69"/>
      <c r="AP19" s="69"/>
      <c r="AQ19" s="69"/>
      <c r="AR19" s="71"/>
    </row>
    <row r="20" spans="1:44" ht="14.25" customHeight="1">
      <c r="A20" s="85">
        <f>IF(B20="","",IF(B20&gt;0,A18+1))</f>
        <v>7</v>
      </c>
      <c r="B20" s="97" t="s">
        <v>50</v>
      </c>
      <c r="C20" s="35" t="s">
        <v>38</v>
      </c>
      <c r="D20" s="55"/>
      <c r="E20" s="55"/>
      <c r="F20" s="55" t="s">
        <v>11</v>
      </c>
      <c r="G20" s="55" t="s">
        <v>11</v>
      </c>
      <c r="H20" s="55" t="s">
        <v>11</v>
      </c>
      <c r="I20" s="55" t="s">
        <v>11</v>
      </c>
      <c r="J20" s="55" t="s">
        <v>11</v>
      </c>
      <c r="K20" s="55" t="s">
        <v>9</v>
      </c>
      <c r="L20" s="55"/>
      <c r="M20" s="55" t="s">
        <v>11</v>
      </c>
      <c r="N20" s="51" t="s">
        <v>11</v>
      </c>
      <c r="O20" s="51" t="s">
        <v>11</v>
      </c>
      <c r="P20" s="55" t="s">
        <v>11</v>
      </c>
      <c r="Q20" s="55" t="s">
        <v>11</v>
      </c>
      <c r="R20" s="55"/>
      <c r="S20" s="55"/>
      <c r="T20" s="55" t="s">
        <v>11</v>
      </c>
      <c r="U20" s="51" t="s">
        <v>11</v>
      </c>
      <c r="V20" s="51" t="s">
        <v>11</v>
      </c>
      <c r="W20" s="55" t="s">
        <v>11</v>
      </c>
      <c r="X20" s="55" t="s">
        <v>11</v>
      </c>
      <c r="Y20" s="55"/>
      <c r="Z20" s="55"/>
      <c r="AA20" s="55" t="s">
        <v>11</v>
      </c>
      <c r="AB20" s="51" t="s">
        <v>11</v>
      </c>
      <c r="AC20" s="51" t="s">
        <v>11</v>
      </c>
      <c r="AD20" s="55" t="s">
        <v>11</v>
      </c>
      <c r="AE20" s="55" t="s">
        <v>11</v>
      </c>
      <c r="AF20" s="55"/>
      <c r="AG20" s="55"/>
      <c r="AH20" s="52" t="s">
        <v>11</v>
      </c>
      <c r="AI20" s="75">
        <f>COUNTIF($D20:$AH21,$AI$5)/2</f>
        <v>18</v>
      </c>
      <c r="AJ20" s="68">
        <f>COUNTIF($D20:$AH21,$AJ$5)/2</f>
        <v>0</v>
      </c>
      <c r="AK20" s="68">
        <f>COUNTIF($D20:$AH21,$AK$5)/2</f>
        <v>1</v>
      </c>
      <c r="AL20" s="68">
        <f>COUNTIF($D20:$AH21,$AL$5)/2</f>
        <v>0</v>
      </c>
      <c r="AM20" s="68">
        <f>COUNTIF($D20:$AH21,$AM$5)/2</f>
        <v>0</v>
      </c>
      <c r="AN20" s="68">
        <f>COUNTIF($D20:$AH21,$AN$5)/2</f>
        <v>0</v>
      </c>
      <c r="AO20" s="68">
        <f>COUNTIF($D20:$AH21,$AO$5)/2</f>
        <v>1.5</v>
      </c>
      <c r="AP20" s="68">
        <f>COUNTIF($D20:$AH21,$AP$5)/2</f>
        <v>0.5</v>
      </c>
      <c r="AQ20" s="68">
        <f>COUNTIF($D20:$AH21,$AQ$5)/2</f>
        <v>1</v>
      </c>
      <c r="AR20" s="70">
        <f>(AI20+AQ20)/$AK$4</f>
        <v>0.9047619047619048</v>
      </c>
    </row>
    <row r="21" spans="1:44" ht="14.25" customHeight="1">
      <c r="A21" s="86"/>
      <c r="B21" s="98"/>
      <c r="C21" s="36" t="s">
        <v>39</v>
      </c>
      <c r="D21" s="56"/>
      <c r="E21" s="56"/>
      <c r="F21" s="56" t="s">
        <v>11</v>
      </c>
      <c r="G21" s="54" t="s">
        <v>11</v>
      </c>
      <c r="H21" s="54" t="s">
        <v>56</v>
      </c>
      <c r="I21" s="56" t="s">
        <v>56</v>
      </c>
      <c r="J21" s="56" t="s">
        <v>56</v>
      </c>
      <c r="K21" s="56"/>
      <c r="L21" s="56"/>
      <c r="M21" s="56" t="s">
        <v>11</v>
      </c>
      <c r="N21" s="54" t="s">
        <v>11</v>
      </c>
      <c r="O21" s="54" t="s">
        <v>11</v>
      </c>
      <c r="P21" s="56" t="s">
        <v>11</v>
      </c>
      <c r="Q21" s="56" t="s">
        <v>11</v>
      </c>
      <c r="R21" s="56" t="s">
        <v>9</v>
      </c>
      <c r="S21" s="56"/>
      <c r="T21" s="56" t="s">
        <v>11</v>
      </c>
      <c r="U21" s="54" t="s">
        <v>11</v>
      </c>
      <c r="V21" s="54" t="s">
        <v>11</v>
      </c>
      <c r="W21" s="56" t="s">
        <v>11</v>
      </c>
      <c r="X21" s="56" t="s">
        <v>11</v>
      </c>
      <c r="Y21" s="56"/>
      <c r="Z21" s="56"/>
      <c r="AA21" s="56" t="s">
        <v>11</v>
      </c>
      <c r="AB21" s="54" t="s">
        <v>11</v>
      </c>
      <c r="AC21" s="54" t="s">
        <v>11</v>
      </c>
      <c r="AD21" s="56" t="s">
        <v>12</v>
      </c>
      <c r="AE21" s="56" t="s">
        <v>12</v>
      </c>
      <c r="AF21" s="56"/>
      <c r="AG21" s="56"/>
      <c r="AH21" s="52" t="s">
        <v>55</v>
      </c>
      <c r="AI21" s="76"/>
      <c r="AJ21" s="69"/>
      <c r="AK21" s="69"/>
      <c r="AL21" s="69"/>
      <c r="AM21" s="69"/>
      <c r="AN21" s="69"/>
      <c r="AO21" s="69"/>
      <c r="AP21" s="69"/>
      <c r="AQ21" s="69"/>
      <c r="AR21" s="71"/>
    </row>
    <row r="22" spans="1:44" ht="14.25" customHeight="1">
      <c r="A22" s="85">
        <f>IF(B22="","",IF(B22&gt;0,A20+1))</f>
        <v>8</v>
      </c>
      <c r="B22" s="97" t="s">
        <v>51</v>
      </c>
      <c r="C22" s="35" t="s">
        <v>38</v>
      </c>
      <c r="D22" s="55"/>
      <c r="E22" s="55"/>
      <c r="F22" s="55" t="s">
        <v>11</v>
      </c>
      <c r="G22" s="55" t="s">
        <v>11</v>
      </c>
      <c r="H22" s="55" t="s">
        <v>11</v>
      </c>
      <c r="I22" s="55" t="s">
        <v>11</v>
      </c>
      <c r="J22" s="55" t="s">
        <v>11</v>
      </c>
      <c r="K22" s="55"/>
      <c r="L22" s="55"/>
      <c r="M22" s="55" t="s">
        <v>55</v>
      </c>
      <c r="N22" s="55" t="s">
        <v>11</v>
      </c>
      <c r="O22" s="55" t="s">
        <v>11</v>
      </c>
      <c r="P22" s="55" t="s">
        <v>11</v>
      </c>
      <c r="Q22" s="55" t="s">
        <v>11</v>
      </c>
      <c r="R22" s="55"/>
      <c r="S22" s="55"/>
      <c r="T22" s="55" t="s">
        <v>11</v>
      </c>
      <c r="U22" s="55" t="s">
        <v>11</v>
      </c>
      <c r="V22" s="55" t="s">
        <v>11</v>
      </c>
      <c r="W22" s="55" t="s">
        <v>54</v>
      </c>
      <c r="X22" s="55" t="s">
        <v>11</v>
      </c>
      <c r="Y22" s="55" t="s">
        <v>9</v>
      </c>
      <c r="Z22" s="55"/>
      <c r="AA22" s="55" t="s">
        <v>11</v>
      </c>
      <c r="AB22" s="55" t="s">
        <v>11</v>
      </c>
      <c r="AC22" s="55" t="s">
        <v>11</v>
      </c>
      <c r="AD22" s="55" t="s">
        <v>11</v>
      </c>
      <c r="AE22" s="55" t="s">
        <v>11</v>
      </c>
      <c r="AF22" s="55"/>
      <c r="AG22" s="55"/>
      <c r="AH22" s="52" t="s">
        <v>11</v>
      </c>
      <c r="AI22" s="75">
        <f>COUNTIF($D22:$AH23,$AI$5)/2</f>
        <v>19</v>
      </c>
      <c r="AJ22" s="68">
        <f>COUNTIF($D22:$AH23,$AJ$5)/2</f>
        <v>0</v>
      </c>
      <c r="AK22" s="68">
        <f>COUNTIF($D22:$AH23,$AK$5)/2</f>
        <v>0</v>
      </c>
      <c r="AL22" s="68">
        <f>COUNTIF($D22:$AH23,$AL$5)/2</f>
        <v>0</v>
      </c>
      <c r="AM22" s="68">
        <f>COUNTIF($D22:$AH23,$AM$5)/2</f>
        <v>0</v>
      </c>
      <c r="AN22" s="68">
        <f>COUNTIF($D22:$AH23,$AN$5)/2</f>
        <v>1</v>
      </c>
      <c r="AO22" s="68">
        <f>COUNTIF($D22:$AH23,$AO$5)/2</f>
        <v>0</v>
      </c>
      <c r="AP22" s="68">
        <f>COUNTIF($D22:$AH23,$AP$5)/2</f>
        <v>1</v>
      </c>
      <c r="AQ22" s="68">
        <f>COUNTIF($D22:$AH23,$AQ$5)/2</f>
        <v>0.5</v>
      </c>
      <c r="AR22" s="70">
        <f>(AI22+AQ22)/$AK$4</f>
        <v>0.9285714285714286</v>
      </c>
    </row>
    <row r="23" spans="1:44" ht="14.25" customHeight="1">
      <c r="A23" s="86"/>
      <c r="B23" s="98"/>
      <c r="C23" s="36" t="s">
        <v>39</v>
      </c>
      <c r="D23" s="56"/>
      <c r="E23" s="56"/>
      <c r="F23" s="56" t="s">
        <v>11</v>
      </c>
      <c r="G23" s="56" t="s">
        <v>11</v>
      </c>
      <c r="H23" s="56" t="s">
        <v>11</v>
      </c>
      <c r="I23" s="56" t="s">
        <v>11</v>
      </c>
      <c r="J23" s="56" t="s">
        <v>11</v>
      </c>
      <c r="K23" s="56"/>
      <c r="L23" s="56"/>
      <c r="M23" s="56" t="s">
        <v>55</v>
      </c>
      <c r="N23" s="56" t="s">
        <v>11</v>
      </c>
      <c r="O23" s="56" t="s">
        <v>11</v>
      </c>
      <c r="P23" s="56" t="s">
        <v>11</v>
      </c>
      <c r="Q23" s="56" t="s">
        <v>11</v>
      </c>
      <c r="R23" s="56"/>
      <c r="S23" s="56"/>
      <c r="T23" s="56" t="s">
        <v>11</v>
      </c>
      <c r="U23" s="56" t="s">
        <v>11</v>
      </c>
      <c r="V23" s="56" t="s">
        <v>11</v>
      </c>
      <c r="W23" s="56" t="s">
        <v>54</v>
      </c>
      <c r="X23" s="56" t="s">
        <v>11</v>
      </c>
      <c r="Y23" s="56"/>
      <c r="Z23" s="56"/>
      <c r="AA23" s="56" t="s">
        <v>11</v>
      </c>
      <c r="AB23" s="56" t="s">
        <v>11</v>
      </c>
      <c r="AC23" s="56" t="s">
        <v>11</v>
      </c>
      <c r="AD23" s="56" t="s">
        <v>11</v>
      </c>
      <c r="AE23" s="56" t="s">
        <v>11</v>
      </c>
      <c r="AF23" s="56"/>
      <c r="AG23" s="56"/>
      <c r="AH23" s="52" t="s">
        <v>11</v>
      </c>
      <c r="AI23" s="76"/>
      <c r="AJ23" s="69"/>
      <c r="AK23" s="69"/>
      <c r="AL23" s="69"/>
      <c r="AM23" s="69"/>
      <c r="AN23" s="69"/>
      <c r="AO23" s="69"/>
      <c r="AP23" s="69"/>
      <c r="AQ23" s="69"/>
      <c r="AR23" s="71"/>
    </row>
    <row r="24" spans="1:44" ht="14.25" customHeight="1">
      <c r="A24" s="85">
        <f>IF(B24="","",IF(B24&gt;0,A22+1))</f>
        <v>9</v>
      </c>
      <c r="B24" s="97" t="s">
        <v>52</v>
      </c>
      <c r="C24" s="35" t="s">
        <v>38</v>
      </c>
      <c r="D24" s="55"/>
      <c r="E24" s="55" t="s">
        <v>9</v>
      </c>
      <c r="F24" s="55" t="s">
        <v>11</v>
      </c>
      <c r="G24" s="51" t="s">
        <v>11</v>
      </c>
      <c r="H24" s="51" t="s">
        <v>11</v>
      </c>
      <c r="I24" s="55" t="s">
        <v>11</v>
      </c>
      <c r="J24" s="55" t="s">
        <v>11</v>
      </c>
      <c r="K24" s="55"/>
      <c r="L24" s="55"/>
      <c r="M24" s="55" t="s">
        <v>11</v>
      </c>
      <c r="N24" s="51" t="s">
        <v>11</v>
      </c>
      <c r="O24" s="51" t="s">
        <v>11</v>
      </c>
      <c r="P24" s="55" t="s">
        <v>11</v>
      </c>
      <c r="Q24" s="55" t="s">
        <v>11</v>
      </c>
      <c r="R24" s="55"/>
      <c r="S24" s="55"/>
      <c r="T24" s="55" t="s">
        <v>11</v>
      </c>
      <c r="U24" s="51" t="s">
        <v>11</v>
      </c>
      <c r="V24" s="51" t="s">
        <v>11</v>
      </c>
      <c r="W24" s="55" t="s">
        <v>11</v>
      </c>
      <c r="X24" s="55" t="s">
        <v>11</v>
      </c>
      <c r="Y24" s="55"/>
      <c r="Z24" s="55"/>
      <c r="AA24" s="55" t="s">
        <v>11</v>
      </c>
      <c r="AB24" s="51" t="s">
        <v>11</v>
      </c>
      <c r="AC24" s="51" t="s">
        <v>11</v>
      </c>
      <c r="AD24" s="55" t="s">
        <v>11</v>
      </c>
      <c r="AE24" s="55" t="s">
        <v>11</v>
      </c>
      <c r="AF24" s="55"/>
      <c r="AG24" s="55"/>
      <c r="AH24" s="52" t="s">
        <v>11</v>
      </c>
      <c r="AI24" s="75">
        <f>COUNTIF($D24:$AH25,$AI$5)/2</f>
        <v>21</v>
      </c>
      <c r="AJ24" s="68">
        <f>COUNTIF($D24:$AH25,$AJ$5)/2</f>
        <v>0</v>
      </c>
      <c r="AK24" s="68">
        <f>COUNTIF($D24:$AH25,$AK$5)/2</f>
        <v>0</v>
      </c>
      <c r="AL24" s="68">
        <f>COUNTIF($D24:$AH25,$AL$5)/2</f>
        <v>0</v>
      </c>
      <c r="AM24" s="68">
        <f>COUNTIF($D24:$AH25,$AM$5)/2</f>
        <v>0</v>
      </c>
      <c r="AN24" s="68">
        <f>COUNTIF($D24:$AH25,$AN$5)/2</f>
        <v>0</v>
      </c>
      <c r="AO24" s="68">
        <f>COUNTIF($D24:$AH25,$AO$5)/2</f>
        <v>0</v>
      </c>
      <c r="AP24" s="68">
        <f>COUNTIF($D24:$AH25,$AP$5)/2</f>
        <v>0</v>
      </c>
      <c r="AQ24" s="68">
        <f>COUNTIF($D24:$AH25,$AQ$5)/2</f>
        <v>0.5</v>
      </c>
      <c r="AR24" s="70">
        <f>(AI24+AQ24)/$AK$4</f>
        <v>1.0238095238095237</v>
      </c>
    </row>
    <row r="25" spans="1:44" ht="14.25" customHeight="1">
      <c r="A25" s="86"/>
      <c r="B25" s="98"/>
      <c r="C25" s="36" t="s">
        <v>39</v>
      </c>
      <c r="D25" s="56"/>
      <c r="E25" s="56"/>
      <c r="F25" s="56" t="s">
        <v>11</v>
      </c>
      <c r="G25" s="58" t="s">
        <v>11</v>
      </c>
      <c r="H25" s="58" t="s">
        <v>11</v>
      </c>
      <c r="I25" s="56" t="s">
        <v>11</v>
      </c>
      <c r="J25" s="56" t="s">
        <v>11</v>
      </c>
      <c r="K25" s="56"/>
      <c r="L25" s="56"/>
      <c r="M25" s="56" t="s">
        <v>11</v>
      </c>
      <c r="N25" s="58" t="s">
        <v>11</v>
      </c>
      <c r="O25" s="58" t="s">
        <v>11</v>
      </c>
      <c r="P25" s="56" t="s">
        <v>11</v>
      </c>
      <c r="Q25" s="56" t="s">
        <v>11</v>
      </c>
      <c r="R25" s="56"/>
      <c r="S25" s="56"/>
      <c r="T25" s="56" t="s">
        <v>11</v>
      </c>
      <c r="U25" s="58" t="s">
        <v>11</v>
      </c>
      <c r="V25" s="58" t="s">
        <v>11</v>
      </c>
      <c r="W25" s="56" t="s">
        <v>11</v>
      </c>
      <c r="X25" s="56" t="s">
        <v>11</v>
      </c>
      <c r="Y25" s="56"/>
      <c r="Z25" s="56"/>
      <c r="AA25" s="56" t="s">
        <v>11</v>
      </c>
      <c r="AB25" s="58" t="s">
        <v>11</v>
      </c>
      <c r="AC25" s="58" t="s">
        <v>11</v>
      </c>
      <c r="AD25" s="56" t="s">
        <v>11</v>
      </c>
      <c r="AE25" s="56" t="s">
        <v>11</v>
      </c>
      <c r="AF25" s="56"/>
      <c r="AG25" s="56"/>
      <c r="AH25" s="52" t="s">
        <v>11</v>
      </c>
      <c r="AI25" s="76"/>
      <c r="AJ25" s="69"/>
      <c r="AK25" s="69"/>
      <c r="AL25" s="69"/>
      <c r="AM25" s="69"/>
      <c r="AN25" s="69"/>
      <c r="AO25" s="69"/>
      <c r="AP25" s="69"/>
      <c r="AQ25" s="69"/>
      <c r="AR25" s="71"/>
    </row>
    <row r="26" spans="1:44" ht="14.25" customHeight="1">
      <c r="A26" s="85">
        <f>IF(B26="","",IF(B26&gt;0,A24+1))</f>
        <v>10</v>
      </c>
      <c r="B26" s="97" t="s">
        <v>53</v>
      </c>
      <c r="C26" s="35" t="s">
        <v>38</v>
      </c>
      <c r="D26" s="57"/>
      <c r="E26" s="57"/>
      <c r="F26" s="55" t="s">
        <v>11</v>
      </c>
      <c r="G26" s="51" t="s">
        <v>11</v>
      </c>
      <c r="H26" s="51" t="s">
        <v>11</v>
      </c>
      <c r="I26" s="55" t="s">
        <v>11</v>
      </c>
      <c r="J26" s="55" t="s">
        <v>11</v>
      </c>
      <c r="K26" s="55"/>
      <c r="L26" s="55"/>
      <c r="M26" s="55" t="s">
        <v>11</v>
      </c>
      <c r="N26" s="51" t="s">
        <v>11</v>
      </c>
      <c r="O26" s="51" t="s">
        <v>43</v>
      </c>
      <c r="P26" s="55" t="s">
        <v>43</v>
      </c>
      <c r="Q26" s="55" t="s">
        <v>11</v>
      </c>
      <c r="R26" s="55"/>
      <c r="S26" s="55" t="s">
        <v>9</v>
      </c>
      <c r="T26" s="55" t="s">
        <v>11</v>
      </c>
      <c r="U26" s="51" t="s">
        <v>11</v>
      </c>
      <c r="V26" s="51" t="s">
        <v>11</v>
      </c>
      <c r="W26" s="55" t="s">
        <v>11</v>
      </c>
      <c r="X26" s="55" t="s">
        <v>11</v>
      </c>
      <c r="Y26" s="55"/>
      <c r="Z26" s="55"/>
      <c r="AA26" s="55" t="s">
        <v>11</v>
      </c>
      <c r="AB26" s="51" t="s">
        <v>11</v>
      </c>
      <c r="AC26" s="51" t="s">
        <v>11</v>
      </c>
      <c r="AD26" s="55" t="s">
        <v>11</v>
      </c>
      <c r="AE26" s="55" t="s">
        <v>11</v>
      </c>
      <c r="AF26" s="57" t="s">
        <v>9</v>
      </c>
      <c r="AG26" s="57"/>
      <c r="AH26" s="52" t="s">
        <v>11</v>
      </c>
      <c r="AI26" s="75">
        <f>COUNTIF($D26:$AH27,$AI$5)/2</f>
        <v>19</v>
      </c>
      <c r="AJ26" s="68">
        <f>COUNTIF($D26:$AH27,$AJ$5)/2</f>
        <v>0</v>
      </c>
      <c r="AK26" s="68">
        <f>COUNTIF($D26:$AH27,$AK$5)/2</f>
        <v>0</v>
      </c>
      <c r="AL26" s="68">
        <f>COUNTIF($D26:$AH27,$AL$5)/2</f>
        <v>2</v>
      </c>
      <c r="AM26" s="68">
        <f>COUNTIF($D26:$AH27,$AM$5)/2</f>
        <v>0</v>
      </c>
      <c r="AN26" s="68">
        <f>COUNTIF($D26:$AH27,$AN$5)/2</f>
        <v>0</v>
      </c>
      <c r="AO26" s="68">
        <f>COUNTIF($D26:$AH27,$AO$5)/2</f>
        <v>0</v>
      </c>
      <c r="AP26" s="68">
        <f>COUNTIF($D26:$AH27,$AP$5)/2</f>
        <v>0</v>
      </c>
      <c r="AQ26" s="68">
        <f>COUNTIF($D26:$AH27,$AQ$5)/2</f>
        <v>1.5</v>
      </c>
      <c r="AR26" s="70">
        <f>(AI26+AQ26)/$AK$4</f>
        <v>0.9761904761904762</v>
      </c>
    </row>
    <row r="27" spans="1:44" ht="14.25" customHeight="1">
      <c r="A27" s="86"/>
      <c r="B27" s="98"/>
      <c r="C27" s="36" t="s">
        <v>39</v>
      </c>
      <c r="D27" s="59"/>
      <c r="E27" s="59"/>
      <c r="F27" s="56" t="s">
        <v>11</v>
      </c>
      <c r="G27" s="58" t="s">
        <v>11</v>
      </c>
      <c r="H27" s="58" t="s">
        <v>11</v>
      </c>
      <c r="I27" s="56" t="s">
        <v>11</v>
      </c>
      <c r="J27" s="56" t="s">
        <v>11</v>
      </c>
      <c r="K27" s="56"/>
      <c r="L27" s="56"/>
      <c r="M27" s="56" t="s">
        <v>11</v>
      </c>
      <c r="N27" s="58" t="s">
        <v>11</v>
      </c>
      <c r="O27" s="58" t="s">
        <v>43</v>
      </c>
      <c r="P27" s="56" t="s">
        <v>43</v>
      </c>
      <c r="Q27" s="56" t="s">
        <v>11</v>
      </c>
      <c r="R27" s="56"/>
      <c r="S27" s="56" t="s">
        <v>9</v>
      </c>
      <c r="T27" s="56" t="s">
        <v>11</v>
      </c>
      <c r="U27" s="58" t="s">
        <v>11</v>
      </c>
      <c r="V27" s="58" t="s">
        <v>11</v>
      </c>
      <c r="W27" s="56" t="s">
        <v>11</v>
      </c>
      <c r="X27" s="56" t="s">
        <v>11</v>
      </c>
      <c r="Y27" s="56"/>
      <c r="Z27" s="56"/>
      <c r="AA27" s="56" t="s">
        <v>11</v>
      </c>
      <c r="AB27" s="58" t="s">
        <v>11</v>
      </c>
      <c r="AC27" s="58" t="s">
        <v>11</v>
      </c>
      <c r="AD27" s="56" t="s">
        <v>11</v>
      </c>
      <c r="AE27" s="56" t="s">
        <v>11</v>
      </c>
      <c r="AF27" s="59"/>
      <c r="AG27" s="59"/>
      <c r="AH27" s="52" t="s">
        <v>11</v>
      </c>
      <c r="AI27" s="76"/>
      <c r="AJ27" s="69"/>
      <c r="AK27" s="69"/>
      <c r="AL27" s="69"/>
      <c r="AM27" s="69"/>
      <c r="AN27" s="69"/>
      <c r="AO27" s="69"/>
      <c r="AP27" s="69"/>
      <c r="AQ27" s="69"/>
      <c r="AR27" s="71"/>
    </row>
    <row r="28" spans="1:44" ht="14.25" customHeight="1">
      <c r="A28" s="85">
        <f>IF(B28="","",IF(B28&gt;0,A26+1))</f>
      </c>
      <c r="B28" s="83"/>
      <c r="C28" s="35" t="s">
        <v>38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1"/>
      <c r="AI28" s="75">
        <f>COUNTIF($D28:$AH29,$AI$5)/2</f>
        <v>0</v>
      </c>
      <c r="AJ28" s="68">
        <f>COUNTIF($D28:$AH29,$AJ$5)/2</f>
        <v>0</v>
      </c>
      <c r="AK28" s="68">
        <f>COUNTIF($D28:$AH29,$AK$5)/2</f>
        <v>0</v>
      </c>
      <c r="AL28" s="68">
        <f>COUNTIF($D28:$AH29,$AL$5)/2</f>
        <v>0</v>
      </c>
      <c r="AM28" s="68">
        <f>COUNTIF($D28:$AH29,$AM$5)/2</f>
        <v>0</v>
      </c>
      <c r="AN28" s="68">
        <f>COUNTIF($D28:$AH29,$AN$5)/2</f>
        <v>0</v>
      </c>
      <c r="AO28" s="68">
        <f>COUNTIF($D28:$AH29,$AO$5)/2</f>
        <v>0</v>
      </c>
      <c r="AP28" s="68">
        <f>COUNTIF($D28:$AH29,$AP$5)/2</f>
        <v>0</v>
      </c>
      <c r="AQ28" s="68">
        <f>COUNTIF($D28:$AH29,$AQ$5)/2</f>
        <v>0</v>
      </c>
      <c r="AR28" s="70">
        <f>(AI28+AQ28)/$AK$4</f>
        <v>0</v>
      </c>
    </row>
    <row r="29" spans="1:44" ht="14.25" customHeight="1">
      <c r="A29" s="86"/>
      <c r="B29" s="84"/>
      <c r="C29" s="36" t="s">
        <v>39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3"/>
      <c r="AI29" s="76"/>
      <c r="AJ29" s="69"/>
      <c r="AK29" s="69"/>
      <c r="AL29" s="69"/>
      <c r="AM29" s="69"/>
      <c r="AN29" s="69"/>
      <c r="AO29" s="69"/>
      <c r="AP29" s="69"/>
      <c r="AQ29" s="69"/>
      <c r="AR29" s="71"/>
    </row>
    <row r="30" spans="1:44" ht="14.25" customHeight="1">
      <c r="A30" s="85">
        <f>IF(B30="","",IF(B30&gt;0,A28+1))</f>
      </c>
      <c r="B30" s="83"/>
      <c r="C30" s="35" t="s">
        <v>38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64"/>
      <c r="AI30" s="75">
        <f>COUNTIF($D30:$AH31,$AI$5)/2</f>
        <v>0</v>
      </c>
      <c r="AJ30" s="68">
        <f>COUNTIF($D30:$AH31,$AJ$5)/2</f>
        <v>0</v>
      </c>
      <c r="AK30" s="68">
        <f>COUNTIF($D30:$AH31,$AK$5)/2</f>
        <v>0</v>
      </c>
      <c r="AL30" s="68">
        <f>COUNTIF($D30:$AH31,$AL$5)/2</f>
        <v>0</v>
      </c>
      <c r="AM30" s="68">
        <f>COUNTIF($D30:$AH31,$AM$5)/2</f>
        <v>0</v>
      </c>
      <c r="AN30" s="68">
        <f>COUNTIF($D30:$AH31,$AN$5)/2</f>
        <v>0</v>
      </c>
      <c r="AO30" s="68">
        <f>COUNTIF($D30:$AH31,$AO$5)/2</f>
        <v>0</v>
      </c>
      <c r="AP30" s="68">
        <f>COUNTIF($D30:$AH31,$AP$5)/2</f>
        <v>0</v>
      </c>
      <c r="AQ30" s="68">
        <f>COUNTIF($D30:$AH31,$AQ$5)/2</f>
        <v>0</v>
      </c>
      <c r="AR30" s="70">
        <f>(AI30+AQ30)/$AK$4</f>
        <v>0</v>
      </c>
    </row>
    <row r="31" spans="1:44" ht="14.25" customHeight="1">
      <c r="A31" s="86"/>
      <c r="B31" s="84"/>
      <c r="C31" s="36" t="s">
        <v>39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3"/>
      <c r="AI31" s="76"/>
      <c r="AJ31" s="69"/>
      <c r="AK31" s="69"/>
      <c r="AL31" s="69"/>
      <c r="AM31" s="69"/>
      <c r="AN31" s="69"/>
      <c r="AO31" s="69"/>
      <c r="AP31" s="69"/>
      <c r="AQ31" s="69"/>
      <c r="AR31" s="71"/>
    </row>
    <row r="32" spans="1:44" ht="14.25" customHeight="1">
      <c r="A32" s="85">
        <f>IF(B32="","",IF(B32&gt;0,A30+1))</f>
      </c>
      <c r="B32" s="83"/>
      <c r="C32" s="35" t="s">
        <v>38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64"/>
      <c r="AI32" s="75">
        <f>COUNTIF($D32:$AH33,$AI$5)/2</f>
        <v>0</v>
      </c>
      <c r="AJ32" s="68">
        <f>COUNTIF($D32:$AH33,$AJ$5)/2</f>
        <v>0</v>
      </c>
      <c r="AK32" s="68">
        <f>COUNTIF($D32:$AH33,$AK$5)/2</f>
        <v>0</v>
      </c>
      <c r="AL32" s="68">
        <f>COUNTIF($D32:$AH33,$AL$5)/2</f>
        <v>0</v>
      </c>
      <c r="AM32" s="68">
        <f>COUNTIF($D32:$AH33,$AM$5)/2</f>
        <v>0</v>
      </c>
      <c r="AN32" s="68">
        <f>COUNTIF($D32:$AH33,$AN$5)/2</f>
        <v>0</v>
      </c>
      <c r="AO32" s="68">
        <f>COUNTIF($D32:$AH33,$AO$5)/2</f>
        <v>0</v>
      </c>
      <c r="AP32" s="68">
        <f>COUNTIF($D32:$AH33,$AP$5)/2</f>
        <v>0</v>
      </c>
      <c r="AQ32" s="68">
        <f>COUNTIF($D32:$AH33,$AQ$5)/2</f>
        <v>0</v>
      </c>
      <c r="AR32" s="70">
        <f>(AI32+AQ32)/$AK$4</f>
        <v>0</v>
      </c>
    </row>
    <row r="33" spans="1:44" ht="14.25" customHeight="1">
      <c r="A33" s="86"/>
      <c r="B33" s="84"/>
      <c r="C33" s="36" t="s">
        <v>39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3"/>
      <c r="AI33" s="76"/>
      <c r="AJ33" s="69"/>
      <c r="AK33" s="69"/>
      <c r="AL33" s="69"/>
      <c r="AM33" s="69"/>
      <c r="AN33" s="69"/>
      <c r="AO33" s="69"/>
      <c r="AP33" s="69"/>
      <c r="AQ33" s="69"/>
      <c r="AR33" s="71"/>
    </row>
    <row r="34" spans="1:44" ht="14.25" customHeight="1">
      <c r="A34" s="85">
        <f>IF(B34="","",IF(B34&gt;0,A32+1))</f>
      </c>
      <c r="B34" s="83"/>
      <c r="C34" s="35" t="s">
        <v>38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64"/>
      <c r="AI34" s="75">
        <f>COUNTIF($D34:$AH35,$AI$5)/2</f>
        <v>0</v>
      </c>
      <c r="AJ34" s="68">
        <f>COUNTIF($D34:$AH35,$AJ$5)/2</f>
        <v>0</v>
      </c>
      <c r="AK34" s="68">
        <f>COUNTIF($D34:$AH35,$AK$5)/2</f>
        <v>0</v>
      </c>
      <c r="AL34" s="68">
        <f>COUNTIF($D34:$AH35,$AL$5)/2</f>
        <v>0</v>
      </c>
      <c r="AM34" s="68">
        <f>COUNTIF($D34:$AH35,$AM$5)/2</f>
        <v>0</v>
      </c>
      <c r="AN34" s="68">
        <f>COUNTIF($D34:$AH35,$AN$5)/2</f>
        <v>0</v>
      </c>
      <c r="AO34" s="68">
        <f>COUNTIF($D34:$AH35,$AO$5)/2</f>
        <v>0</v>
      </c>
      <c r="AP34" s="68">
        <f>COUNTIF($D34:$AH35,$AP$5)/2</f>
        <v>0</v>
      </c>
      <c r="AQ34" s="68">
        <f>COUNTIF($D34:$AH35,$AQ$5)/2</f>
        <v>0</v>
      </c>
      <c r="AR34" s="70">
        <f>(AI34+AQ34)/$AK$4</f>
        <v>0</v>
      </c>
    </row>
    <row r="35" spans="1:44" ht="14.25" customHeight="1">
      <c r="A35" s="86"/>
      <c r="B35" s="84"/>
      <c r="C35" s="36" t="s">
        <v>39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3"/>
      <c r="AI35" s="76"/>
      <c r="AJ35" s="69"/>
      <c r="AK35" s="69"/>
      <c r="AL35" s="69"/>
      <c r="AM35" s="69"/>
      <c r="AN35" s="69"/>
      <c r="AO35" s="69"/>
      <c r="AP35" s="69"/>
      <c r="AQ35" s="69"/>
      <c r="AR35" s="71"/>
    </row>
    <row r="36" spans="1:44" ht="3" customHeight="1">
      <c r="A36" s="39"/>
      <c r="B36" s="40"/>
      <c r="C36" s="40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2"/>
      <c r="AJ36" s="2"/>
      <c r="AK36" s="2"/>
      <c r="AL36" s="2"/>
      <c r="AM36" s="2"/>
      <c r="AN36" s="2"/>
      <c r="AO36" s="2"/>
      <c r="AP36" s="2"/>
      <c r="AQ36" s="2"/>
      <c r="AR36" s="6"/>
    </row>
    <row r="37" spans="1:44" ht="14.25" customHeight="1">
      <c r="A37" s="92" t="s">
        <v>42</v>
      </c>
      <c r="B37" s="42" t="s">
        <v>2</v>
      </c>
      <c r="C37" s="7"/>
      <c r="D37" s="8">
        <f aca="true" t="shared" si="1" ref="D37:AH37">COUNTIF(D$8:D$35,$B$37)/2</f>
        <v>0</v>
      </c>
      <c r="E37" s="8">
        <f t="shared" si="1"/>
        <v>0</v>
      </c>
      <c r="F37" s="8">
        <f t="shared" si="1"/>
        <v>8.5</v>
      </c>
      <c r="G37" s="8">
        <f t="shared" si="1"/>
        <v>8.5</v>
      </c>
      <c r="H37" s="8">
        <f t="shared" si="1"/>
        <v>9</v>
      </c>
      <c r="I37" s="8">
        <f t="shared" si="1"/>
        <v>9.5</v>
      </c>
      <c r="J37" s="8">
        <f t="shared" si="1"/>
        <v>9.5</v>
      </c>
      <c r="K37" s="8">
        <f t="shared" si="1"/>
        <v>0</v>
      </c>
      <c r="L37" s="8">
        <f t="shared" si="1"/>
        <v>0</v>
      </c>
      <c r="M37" s="8">
        <f t="shared" si="1"/>
        <v>9</v>
      </c>
      <c r="N37" s="8">
        <f t="shared" si="1"/>
        <v>9.5</v>
      </c>
      <c r="O37" s="8">
        <f t="shared" si="1"/>
        <v>8.5</v>
      </c>
      <c r="P37" s="8">
        <f t="shared" si="1"/>
        <v>9</v>
      </c>
      <c r="Q37" s="8">
        <f t="shared" si="1"/>
        <v>10</v>
      </c>
      <c r="R37" s="8">
        <f t="shared" si="1"/>
        <v>0</v>
      </c>
      <c r="S37" s="8">
        <f t="shared" si="1"/>
        <v>0</v>
      </c>
      <c r="T37" s="8">
        <f t="shared" si="1"/>
        <v>9.5</v>
      </c>
      <c r="U37" s="8">
        <f t="shared" si="1"/>
        <v>10</v>
      </c>
      <c r="V37" s="8">
        <f t="shared" si="1"/>
        <v>9.5</v>
      </c>
      <c r="W37" s="8">
        <f t="shared" si="1"/>
        <v>9</v>
      </c>
      <c r="X37" s="8">
        <f t="shared" si="1"/>
        <v>10</v>
      </c>
      <c r="Y37" s="8">
        <f t="shared" si="1"/>
        <v>0</v>
      </c>
      <c r="Z37" s="8">
        <f t="shared" si="1"/>
        <v>0</v>
      </c>
      <c r="AA37" s="8">
        <f t="shared" si="1"/>
        <v>9.5</v>
      </c>
      <c r="AB37" s="8">
        <f t="shared" si="1"/>
        <v>9.5</v>
      </c>
      <c r="AC37" s="8">
        <f t="shared" si="1"/>
        <v>10</v>
      </c>
      <c r="AD37" s="8">
        <f t="shared" si="1"/>
        <v>9.5</v>
      </c>
      <c r="AE37" s="8">
        <f t="shared" si="1"/>
        <v>9.5</v>
      </c>
      <c r="AF37" s="8">
        <f t="shared" si="1"/>
        <v>0</v>
      </c>
      <c r="AG37" s="8">
        <f t="shared" si="1"/>
        <v>0</v>
      </c>
      <c r="AH37" s="9">
        <f t="shared" si="1"/>
        <v>9.5</v>
      </c>
      <c r="AI37" s="2"/>
      <c r="AJ37" s="2"/>
      <c r="AK37" s="2"/>
      <c r="AL37" s="2"/>
      <c r="AM37" s="2"/>
      <c r="AN37" s="2"/>
      <c r="AO37" s="2"/>
      <c r="AP37" s="2"/>
      <c r="AQ37" s="2"/>
      <c r="AR37" s="6"/>
    </row>
    <row r="38" spans="1:44" ht="14.25" customHeight="1">
      <c r="A38" s="92"/>
      <c r="B38" s="42" t="s">
        <v>13</v>
      </c>
      <c r="C38" s="7"/>
      <c r="D38" s="8">
        <f aca="true" t="shared" si="2" ref="D38:AH38">COUNTIF(D$8:D$35,$B$38)/2</f>
        <v>0</v>
      </c>
      <c r="E38" s="8">
        <f t="shared" si="2"/>
        <v>0</v>
      </c>
      <c r="F38" s="8">
        <f t="shared" si="2"/>
        <v>0</v>
      </c>
      <c r="G38" s="8">
        <f t="shared" si="2"/>
        <v>0</v>
      </c>
      <c r="H38" s="8">
        <f t="shared" si="2"/>
        <v>0</v>
      </c>
      <c r="I38" s="8">
        <f t="shared" si="2"/>
        <v>0</v>
      </c>
      <c r="J38" s="8">
        <f t="shared" si="2"/>
        <v>0</v>
      </c>
      <c r="K38" s="8">
        <f t="shared" si="2"/>
        <v>0</v>
      </c>
      <c r="L38" s="8">
        <f t="shared" si="2"/>
        <v>0</v>
      </c>
      <c r="M38" s="8">
        <f t="shared" si="2"/>
        <v>0</v>
      </c>
      <c r="N38" s="8">
        <f t="shared" si="2"/>
        <v>0</v>
      </c>
      <c r="O38" s="8">
        <f t="shared" si="2"/>
        <v>0</v>
      </c>
      <c r="P38" s="8">
        <f t="shared" si="2"/>
        <v>0</v>
      </c>
      <c r="Q38" s="8">
        <f t="shared" si="2"/>
        <v>0</v>
      </c>
      <c r="R38" s="8">
        <f t="shared" si="2"/>
        <v>0</v>
      </c>
      <c r="S38" s="8">
        <f t="shared" si="2"/>
        <v>0</v>
      </c>
      <c r="T38" s="8">
        <f t="shared" si="2"/>
        <v>0</v>
      </c>
      <c r="U38" s="8">
        <f t="shared" si="2"/>
        <v>0</v>
      </c>
      <c r="V38" s="8">
        <f t="shared" si="2"/>
        <v>0</v>
      </c>
      <c r="W38" s="8">
        <f t="shared" si="2"/>
        <v>0</v>
      </c>
      <c r="X38" s="8">
        <f t="shared" si="2"/>
        <v>0</v>
      </c>
      <c r="Y38" s="8">
        <f t="shared" si="2"/>
        <v>0</v>
      </c>
      <c r="Z38" s="8">
        <f t="shared" si="2"/>
        <v>0</v>
      </c>
      <c r="AA38" s="8">
        <f t="shared" si="2"/>
        <v>0</v>
      </c>
      <c r="AB38" s="8">
        <f t="shared" si="2"/>
        <v>0</v>
      </c>
      <c r="AC38" s="8">
        <f t="shared" si="2"/>
        <v>0</v>
      </c>
      <c r="AD38" s="8">
        <f t="shared" si="2"/>
        <v>0</v>
      </c>
      <c r="AE38" s="8">
        <f t="shared" si="2"/>
        <v>0</v>
      </c>
      <c r="AF38" s="8">
        <f t="shared" si="2"/>
        <v>0</v>
      </c>
      <c r="AG38" s="8">
        <f t="shared" si="2"/>
        <v>0</v>
      </c>
      <c r="AH38" s="9">
        <f t="shared" si="2"/>
        <v>0</v>
      </c>
      <c r="AI38" s="10"/>
      <c r="AJ38" s="10"/>
      <c r="AK38" s="10"/>
      <c r="AL38" s="10"/>
      <c r="AM38" s="10"/>
      <c r="AN38" s="10"/>
      <c r="AO38" s="10"/>
      <c r="AP38" s="10"/>
      <c r="AQ38" s="10"/>
      <c r="AR38" s="11"/>
    </row>
    <row r="39" spans="1:44" ht="14.25" customHeight="1">
      <c r="A39" s="92"/>
      <c r="B39" s="42" t="s">
        <v>3</v>
      </c>
      <c r="C39" s="7"/>
      <c r="D39" s="8">
        <f aca="true" t="shared" si="3" ref="D39:AH39">COUNTIF(D$8:D$35,$B$39)/2</f>
        <v>0</v>
      </c>
      <c r="E39" s="8">
        <f t="shared" si="3"/>
        <v>0</v>
      </c>
      <c r="F39" s="8">
        <f t="shared" si="3"/>
        <v>0</v>
      </c>
      <c r="G39" s="8">
        <f t="shared" si="3"/>
        <v>0</v>
      </c>
      <c r="H39" s="8">
        <f t="shared" si="3"/>
        <v>0</v>
      </c>
      <c r="I39" s="8">
        <f t="shared" si="3"/>
        <v>0</v>
      </c>
      <c r="J39" s="8">
        <f t="shared" si="3"/>
        <v>0</v>
      </c>
      <c r="K39" s="8">
        <f t="shared" si="3"/>
        <v>0</v>
      </c>
      <c r="L39" s="8">
        <f t="shared" si="3"/>
        <v>0</v>
      </c>
      <c r="M39" s="8">
        <f t="shared" si="3"/>
        <v>0</v>
      </c>
      <c r="N39" s="8">
        <f t="shared" si="3"/>
        <v>0</v>
      </c>
      <c r="O39" s="8">
        <f t="shared" si="3"/>
        <v>0.5</v>
      </c>
      <c r="P39" s="8">
        <f t="shared" si="3"/>
        <v>0</v>
      </c>
      <c r="Q39" s="8">
        <f t="shared" si="3"/>
        <v>0</v>
      </c>
      <c r="R39" s="8">
        <f t="shared" si="3"/>
        <v>0</v>
      </c>
      <c r="S39" s="8">
        <f t="shared" si="3"/>
        <v>0</v>
      </c>
      <c r="T39" s="8">
        <f t="shared" si="3"/>
        <v>0.5</v>
      </c>
      <c r="U39" s="8">
        <f t="shared" si="3"/>
        <v>0</v>
      </c>
      <c r="V39" s="8">
        <f t="shared" si="3"/>
        <v>0</v>
      </c>
      <c r="W39" s="8">
        <f t="shared" si="3"/>
        <v>0</v>
      </c>
      <c r="X39" s="8">
        <f t="shared" si="3"/>
        <v>0</v>
      </c>
      <c r="Y39" s="8">
        <f t="shared" si="3"/>
        <v>0</v>
      </c>
      <c r="Z39" s="8">
        <f t="shared" si="3"/>
        <v>0</v>
      </c>
      <c r="AA39" s="8">
        <f t="shared" si="3"/>
        <v>0.5</v>
      </c>
      <c r="AB39" s="8">
        <f t="shared" si="3"/>
        <v>0.5</v>
      </c>
      <c r="AC39" s="8">
        <f t="shared" si="3"/>
        <v>0</v>
      </c>
      <c r="AD39" s="8">
        <f t="shared" si="3"/>
        <v>0.5</v>
      </c>
      <c r="AE39" s="8">
        <f t="shared" si="3"/>
        <v>0.5</v>
      </c>
      <c r="AF39" s="8">
        <f t="shared" si="3"/>
        <v>0</v>
      </c>
      <c r="AG39" s="8">
        <f t="shared" si="3"/>
        <v>0</v>
      </c>
      <c r="AH39" s="9">
        <f t="shared" si="3"/>
        <v>0</v>
      </c>
      <c r="AI39" s="10"/>
      <c r="AJ39" s="10"/>
      <c r="AK39" s="10"/>
      <c r="AL39" s="10"/>
      <c r="AM39" s="10"/>
      <c r="AN39" s="10"/>
      <c r="AO39" s="10"/>
      <c r="AP39" s="10"/>
      <c r="AQ39" s="10"/>
      <c r="AR39" s="11"/>
    </row>
    <row r="40" spans="1:44" ht="14.25" customHeight="1">
      <c r="A40" s="92"/>
      <c r="B40" s="42" t="s">
        <v>4</v>
      </c>
      <c r="C40" s="7"/>
      <c r="D40" s="8">
        <f aca="true" t="shared" si="4" ref="D40:AH40">COUNTIF(D$8:D$35,$B$40)/2</f>
        <v>0</v>
      </c>
      <c r="E40" s="8">
        <f t="shared" si="4"/>
        <v>0</v>
      </c>
      <c r="F40" s="8">
        <f t="shared" si="4"/>
        <v>0.5</v>
      </c>
      <c r="G40" s="8">
        <f t="shared" si="4"/>
        <v>0.5</v>
      </c>
      <c r="H40" s="8">
        <f t="shared" si="4"/>
        <v>0.5</v>
      </c>
      <c r="I40" s="8">
        <f t="shared" si="4"/>
        <v>0</v>
      </c>
      <c r="J40" s="8">
        <f t="shared" si="4"/>
        <v>0</v>
      </c>
      <c r="K40" s="8">
        <f t="shared" si="4"/>
        <v>0</v>
      </c>
      <c r="L40" s="8">
        <f t="shared" si="4"/>
        <v>0</v>
      </c>
      <c r="M40" s="8">
        <f t="shared" si="4"/>
        <v>0</v>
      </c>
      <c r="N40" s="8">
        <f t="shared" si="4"/>
        <v>0</v>
      </c>
      <c r="O40" s="8">
        <f t="shared" si="4"/>
        <v>1</v>
      </c>
      <c r="P40" s="8">
        <f t="shared" si="4"/>
        <v>1</v>
      </c>
      <c r="Q40" s="8">
        <f t="shared" si="4"/>
        <v>0</v>
      </c>
      <c r="R40" s="8">
        <f t="shared" si="4"/>
        <v>0</v>
      </c>
      <c r="S40" s="8">
        <f t="shared" si="4"/>
        <v>0</v>
      </c>
      <c r="T40" s="8">
        <f t="shared" si="4"/>
        <v>0</v>
      </c>
      <c r="U40" s="8">
        <f t="shared" si="4"/>
        <v>0</v>
      </c>
      <c r="V40" s="8">
        <f t="shared" si="4"/>
        <v>0</v>
      </c>
      <c r="W40" s="8">
        <f t="shared" si="4"/>
        <v>0</v>
      </c>
      <c r="X40" s="8">
        <f t="shared" si="4"/>
        <v>0</v>
      </c>
      <c r="Y40" s="8">
        <f t="shared" si="4"/>
        <v>0</v>
      </c>
      <c r="Z40" s="8">
        <f t="shared" si="4"/>
        <v>0</v>
      </c>
      <c r="AA40" s="8">
        <f t="shared" si="4"/>
        <v>0</v>
      </c>
      <c r="AB40" s="8">
        <f t="shared" si="4"/>
        <v>0</v>
      </c>
      <c r="AC40" s="8">
        <f t="shared" si="4"/>
        <v>0</v>
      </c>
      <c r="AD40" s="8">
        <f t="shared" si="4"/>
        <v>0</v>
      </c>
      <c r="AE40" s="8">
        <f t="shared" si="4"/>
        <v>0</v>
      </c>
      <c r="AF40" s="8">
        <f t="shared" si="4"/>
        <v>0</v>
      </c>
      <c r="AG40" s="8">
        <f t="shared" si="4"/>
        <v>0</v>
      </c>
      <c r="AH40" s="9">
        <f t="shared" si="4"/>
        <v>0</v>
      </c>
      <c r="AI40" s="10"/>
      <c r="AJ40" s="10"/>
      <c r="AK40" s="10"/>
      <c r="AL40" s="10"/>
      <c r="AM40" s="10"/>
      <c r="AN40" s="10"/>
      <c r="AO40" s="10"/>
      <c r="AP40" s="10"/>
      <c r="AQ40" s="10"/>
      <c r="AR40" s="11"/>
    </row>
    <row r="41" spans="1:44" ht="14.25" customHeight="1">
      <c r="A41" s="92"/>
      <c r="B41" s="42" t="s">
        <v>5</v>
      </c>
      <c r="C41" s="7"/>
      <c r="D41" s="8">
        <f aca="true" t="shared" si="5" ref="D41:AH41">COUNTIF(D$8:D$35,$B$41)/2</f>
        <v>0</v>
      </c>
      <c r="E41" s="8">
        <f t="shared" si="5"/>
        <v>0</v>
      </c>
      <c r="F41" s="8">
        <f t="shared" si="5"/>
        <v>0</v>
      </c>
      <c r="G41" s="8">
        <f t="shared" si="5"/>
        <v>0</v>
      </c>
      <c r="H41" s="8">
        <f t="shared" si="5"/>
        <v>0</v>
      </c>
      <c r="I41" s="8">
        <f t="shared" si="5"/>
        <v>0</v>
      </c>
      <c r="J41" s="8">
        <f t="shared" si="5"/>
        <v>0</v>
      </c>
      <c r="K41" s="8">
        <f t="shared" si="5"/>
        <v>0</v>
      </c>
      <c r="L41" s="8">
        <f t="shared" si="5"/>
        <v>0</v>
      </c>
      <c r="M41" s="8">
        <f t="shared" si="5"/>
        <v>0</v>
      </c>
      <c r="N41" s="8">
        <f t="shared" si="5"/>
        <v>0</v>
      </c>
      <c r="O41" s="8">
        <f t="shared" si="5"/>
        <v>0</v>
      </c>
      <c r="P41" s="8">
        <f t="shared" si="5"/>
        <v>0</v>
      </c>
      <c r="Q41" s="8">
        <f t="shared" si="5"/>
        <v>0</v>
      </c>
      <c r="R41" s="8">
        <f t="shared" si="5"/>
        <v>0</v>
      </c>
      <c r="S41" s="8">
        <f t="shared" si="5"/>
        <v>0</v>
      </c>
      <c r="T41" s="8">
        <f t="shared" si="5"/>
        <v>0</v>
      </c>
      <c r="U41" s="8">
        <f t="shared" si="5"/>
        <v>0</v>
      </c>
      <c r="V41" s="8">
        <f t="shared" si="5"/>
        <v>0</v>
      </c>
      <c r="W41" s="8">
        <f t="shared" si="5"/>
        <v>0</v>
      </c>
      <c r="X41" s="8">
        <f t="shared" si="5"/>
        <v>0</v>
      </c>
      <c r="Y41" s="8">
        <f t="shared" si="5"/>
        <v>0</v>
      </c>
      <c r="Z41" s="8">
        <f t="shared" si="5"/>
        <v>0</v>
      </c>
      <c r="AA41" s="8">
        <f t="shared" si="5"/>
        <v>0</v>
      </c>
      <c r="AB41" s="8">
        <f t="shared" si="5"/>
        <v>0</v>
      </c>
      <c r="AC41" s="8">
        <f t="shared" si="5"/>
        <v>0</v>
      </c>
      <c r="AD41" s="8">
        <f t="shared" si="5"/>
        <v>0</v>
      </c>
      <c r="AE41" s="8">
        <f t="shared" si="5"/>
        <v>0</v>
      </c>
      <c r="AF41" s="8">
        <f t="shared" si="5"/>
        <v>0</v>
      </c>
      <c r="AG41" s="8">
        <f t="shared" si="5"/>
        <v>0</v>
      </c>
      <c r="AH41" s="9">
        <f t="shared" si="5"/>
        <v>0</v>
      </c>
      <c r="AI41" s="10"/>
      <c r="AJ41" s="10"/>
      <c r="AK41" s="10"/>
      <c r="AL41" s="10"/>
      <c r="AM41" s="10"/>
      <c r="AN41" s="10"/>
      <c r="AO41" s="10"/>
      <c r="AP41" s="10"/>
      <c r="AQ41" s="10"/>
      <c r="AR41" s="10"/>
    </row>
    <row r="42" spans="1:44" ht="14.25" customHeight="1">
      <c r="A42" s="92"/>
      <c r="B42" s="42" t="s">
        <v>6</v>
      </c>
      <c r="C42" s="7"/>
      <c r="D42" s="8">
        <f aca="true" t="shared" si="6" ref="D42:AH42">COUNTIF(D$8:D$35,$B$42)/2</f>
        <v>0</v>
      </c>
      <c r="E42" s="8">
        <f t="shared" si="6"/>
        <v>0</v>
      </c>
      <c r="F42" s="8">
        <f t="shared" si="6"/>
        <v>1</v>
      </c>
      <c r="G42" s="8">
        <f t="shared" si="6"/>
        <v>1</v>
      </c>
      <c r="H42" s="8">
        <f t="shared" si="6"/>
        <v>0</v>
      </c>
      <c r="I42" s="8">
        <f t="shared" si="6"/>
        <v>0</v>
      </c>
      <c r="J42" s="8">
        <f t="shared" si="6"/>
        <v>0</v>
      </c>
      <c r="K42" s="8">
        <f t="shared" si="6"/>
        <v>0</v>
      </c>
      <c r="L42" s="8">
        <f t="shared" si="6"/>
        <v>0</v>
      </c>
      <c r="M42" s="8">
        <f t="shared" si="6"/>
        <v>0</v>
      </c>
      <c r="N42" s="8">
        <f t="shared" si="6"/>
        <v>0</v>
      </c>
      <c r="O42" s="8">
        <f t="shared" si="6"/>
        <v>0</v>
      </c>
      <c r="P42" s="8">
        <f t="shared" si="6"/>
        <v>0</v>
      </c>
      <c r="Q42" s="8">
        <f t="shared" si="6"/>
        <v>0</v>
      </c>
      <c r="R42" s="8">
        <f t="shared" si="6"/>
        <v>0</v>
      </c>
      <c r="S42" s="8">
        <f t="shared" si="6"/>
        <v>0</v>
      </c>
      <c r="T42" s="8">
        <f t="shared" si="6"/>
        <v>0</v>
      </c>
      <c r="U42" s="8">
        <f t="shared" si="6"/>
        <v>0</v>
      </c>
      <c r="V42" s="8">
        <f t="shared" si="6"/>
        <v>0</v>
      </c>
      <c r="W42" s="8">
        <f t="shared" si="6"/>
        <v>1</v>
      </c>
      <c r="X42" s="8">
        <f t="shared" si="6"/>
        <v>0</v>
      </c>
      <c r="Y42" s="8">
        <f t="shared" si="6"/>
        <v>0</v>
      </c>
      <c r="Z42" s="8">
        <f t="shared" si="6"/>
        <v>0</v>
      </c>
      <c r="AA42" s="8">
        <f t="shared" si="6"/>
        <v>0</v>
      </c>
      <c r="AB42" s="8">
        <f t="shared" si="6"/>
        <v>0</v>
      </c>
      <c r="AC42" s="8">
        <f t="shared" si="6"/>
        <v>0</v>
      </c>
      <c r="AD42" s="8">
        <f t="shared" si="6"/>
        <v>0</v>
      </c>
      <c r="AE42" s="8">
        <f t="shared" si="6"/>
        <v>0</v>
      </c>
      <c r="AF42" s="8">
        <f t="shared" si="6"/>
        <v>0</v>
      </c>
      <c r="AG42" s="8">
        <f t="shared" si="6"/>
        <v>0</v>
      </c>
      <c r="AH42" s="9">
        <f t="shared" si="6"/>
        <v>0</v>
      </c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ht="14.25" customHeight="1">
      <c r="A43" s="92"/>
      <c r="B43" s="42" t="s">
        <v>7</v>
      </c>
      <c r="C43" s="7"/>
      <c r="D43" s="8">
        <f aca="true" t="shared" si="7" ref="D43:AH43">COUNTIF(D$8:D$35,$B$43)/2</f>
        <v>0</v>
      </c>
      <c r="E43" s="8">
        <f t="shared" si="7"/>
        <v>0</v>
      </c>
      <c r="F43" s="8">
        <f t="shared" si="7"/>
        <v>0</v>
      </c>
      <c r="G43" s="8">
        <f t="shared" si="7"/>
        <v>0</v>
      </c>
      <c r="H43" s="8">
        <f t="shared" si="7"/>
        <v>0.5</v>
      </c>
      <c r="I43" s="8">
        <f t="shared" si="7"/>
        <v>0.5</v>
      </c>
      <c r="J43" s="8">
        <f t="shared" si="7"/>
        <v>0.5</v>
      </c>
      <c r="K43" s="8">
        <f t="shared" si="7"/>
        <v>0</v>
      </c>
      <c r="L43" s="8">
        <f t="shared" si="7"/>
        <v>0</v>
      </c>
      <c r="M43" s="8">
        <f t="shared" si="7"/>
        <v>0</v>
      </c>
      <c r="N43" s="8">
        <f t="shared" si="7"/>
        <v>0</v>
      </c>
      <c r="O43" s="8">
        <f t="shared" si="7"/>
        <v>0</v>
      </c>
      <c r="P43" s="8">
        <f t="shared" si="7"/>
        <v>0</v>
      </c>
      <c r="Q43" s="8">
        <f t="shared" si="7"/>
        <v>0</v>
      </c>
      <c r="R43" s="8">
        <f t="shared" si="7"/>
        <v>0</v>
      </c>
      <c r="S43" s="8">
        <f t="shared" si="7"/>
        <v>0</v>
      </c>
      <c r="T43" s="8">
        <f t="shared" si="7"/>
        <v>0</v>
      </c>
      <c r="U43" s="8">
        <f t="shared" si="7"/>
        <v>0</v>
      </c>
      <c r="V43" s="8">
        <f t="shared" si="7"/>
        <v>0</v>
      </c>
      <c r="W43" s="8">
        <f t="shared" si="7"/>
        <v>0</v>
      </c>
      <c r="X43" s="8">
        <f t="shared" si="7"/>
        <v>0</v>
      </c>
      <c r="Y43" s="8">
        <f t="shared" si="7"/>
        <v>0</v>
      </c>
      <c r="Z43" s="8">
        <f t="shared" si="7"/>
        <v>0</v>
      </c>
      <c r="AA43" s="8">
        <f t="shared" si="7"/>
        <v>0</v>
      </c>
      <c r="AB43" s="8">
        <f t="shared" si="7"/>
        <v>0</v>
      </c>
      <c r="AC43" s="8">
        <f t="shared" si="7"/>
        <v>0</v>
      </c>
      <c r="AD43" s="8">
        <f t="shared" si="7"/>
        <v>0</v>
      </c>
      <c r="AE43" s="8">
        <f t="shared" si="7"/>
        <v>0</v>
      </c>
      <c r="AF43" s="8">
        <f t="shared" si="7"/>
        <v>0</v>
      </c>
      <c r="AG43" s="8">
        <f t="shared" si="7"/>
        <v>0</v>
      </c>
      <c r="AH43" s="9">
        <f t="shared" si="7"/>
        <v>0</v>
      </c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ht="14.25" customHeight="1">
      <c r="A44" s="92"/>
      <c r="B44" s="43" t="s">
        <v>8</v>
      </c>
      <c r="C44" s="12"/>
      <c r="D44" s="13">
        <f aca="true" t="shared" si="8" ref="D44:AH44">COUNTIF(D$8:D$35,$B$44)/2</f>
        <v>0</v>
      </c>
      <c r="E44" s="13">
        <f t="shared" si="8"/>
        <v>0</v>
      </c>
      <c r="F44" s="13">
        <f t="shared" si="8"/>
        <v>0</v>
      </c>
      <c r="G44" s="13">
        <f t="shared" si="8"/>
        <v>0</v>
      </c>
      <c r="H44" s="13">
        <f t="shared" si="8"/>
        <v>0</v>
      </c>
      <c r="I44" s="13">
        <f t="shared" si="8"/>
        <v>0</v>
      </c>
      <c r="J44" s="13">
        <f t="shared" si="8"/>
        <v>0</v>
      </c>
      <c r="K44" s="13">
        <f t="shared" si="8"/>
        <v>0</v>
      </c>
      <c r="L44" s="13">
        <f t="shared" si="8"/>
        <v>0</v>
      </c>
      <c r="M44" s="13">
        <f t="shared" si="8"/>
        <v>1</v>
      </c>
      <c r="N44" s="13">
        <f t="shared" si="8"/>
        <v>0.5</v>
      </c>
      <c r="O44" s="13">
        <f t="shared" si="8"/>
        <v>0</v>
      </c>
      <c r="P44" s="13">
        <f t="shared" si="8"/>
        <v>0</v>
      </c>
      <c r="Q44" s="13">
        <f t="shared" si="8"/>
        <v>0</v>
      </c>
      <c r="R44" s="13">
        <f t="shared" si="8"/>
        <v>0</v>
      </c>
      <c r="S44" s="13">
        <f t="shared" si="8"/>
        <v>0</v>
      </c>
      <c r="T44" s="13">
        <f t="shared" si="8"/>
        <v>0</v>
      </c>
      <c r="U44" s="13">
        <f t="shared" si="8"/>
        <v>0</v>
      </c>
      <c r="V44" s="13">
        <f t="shared" si="8"/>
        <v>0.5</v>
      </c>
      <c r="W44" s="13">
        <f t="shared" si="8"/>
        <v>0</v>
      </c>
      <c r="X44" s="13">
        <f t="shared" si="8"/>
        <v>0</v>
      </c>
      <c r="Y44" s="13">
        <f t="shared" si="8"/>
        <v>0</v>
      </c>
      <c r="Z44" s="13">
        <f t="shared" si="8"/>
        <v>0</v>
      </c>
      <c r="AA44" s="13">
        <f t="shared" si="8"/>
        <v>0</v>
      </c>
      <c r="AB44" s="13">
        <f t="shared" si="8"/>
        <v>0</v>
      </c>
      <c r="AC44" s="13">
        <f t="shared" si="8"/>
        <v>0</v>
      </c>
      <c r="AD44" s="13">
        <f t="shared" si="8"/>
        <v>0</v>
      </c>
      <c r="AE44" s="13">
        <f t="shared" si="8"/>
        <v>0</v>
      </c>
      <c r="AF44" s="13">
        <f t="shared" si="8"/>
        <v>0</v>
      </c>
      <c r="AG44" s="13">
        <f t="shared" si="8"/>
        <v>0</v>
      </c>
      <c r="AH44" s="14">
        <f t="shared" si="8"/>
        <v>0.5</v>
      </c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ht="14.25" customHeight="1" thickBot="1">
      <c r="A45" s="92"/>
      <c r="B45" s="44" t="s">
        <v>9</v>
      </c>
      <c r="C45" s="12"/>
      <c r="D45" s="15">
        <f aca="true" t="shared" si="9" ref="D45:AH45">COUNTIF(D$8:D$35,$B$45)/2</f>
        <v>0.5</v>
      </c>
      <c r="E45" s="15">
        <f t="shared" si="9"/>
        <v>2</v>
      </c>
      <c r="F45" s="15">
        <f t="shared" si="9"/>
        <v>0</v>
      </c>
      <c r="G45" s="15">
        <f t="shared" si="9"/>
        <v>0</v>
      </c>
      <c r="H45" s="15">
        <f t="shared" si="9"/>
        <v>0</v>
      </c>
      <c r="I45" s="15">
        <f t="shared" si="9"/>
        <v>0</v>
      </c>
      <c r="J45" s="15">
        <f t="shared" si="9"/>
        <v>0</v>
      </c>
      <c r="K45" s="15">
        <f t="shared" si="9"/>
        <v>1</v>
      </c>
      <c r="L45" s="15">
        <f t="shared" si="9"/>
        <v>0</v>
      </c>
      <c r="M45" s="15">
        <f t="shared" si="9"/>
        <v>0</v>
      </c>
      <c r="N45" s="15">
        <f t="shared" si="9"/>
        <v>0</v>
      </c>
      <c r="O45" s="15">
        <f t="shared" si="9"/>
        <v>0</v>
      </c>
      <c r="P45" s="15">
        <f t="shared" si="9"/>
        <v>0</v>
      </c>
      <c r="Q45" s="15">
        <f t="shared" si="9"/>
        <v>0</v>
      </c>
      <c r="R45" s="15">
        <f t="shared" si="9"/>
        <v>2</v>
      </c>
      <c r="S45" s="15">
        <f t="shared" si="9"/>
        <v>1.5</v>
      </c>
      <c r="T45" s="15">
        <f t="shared" si="9"/>
        <v>0</v>
      </c>
      <c r="U45" s="15">
        <f t="shared" si="9"/>
        <v>0</v>
      </c>
      <c r="V45" s="15">
        <f t="shared" si="9"/>
        <v>0</v>
      </c>
      <c r="W45" s="15">
        <f t="shared" si="9"/>
        <v>0</v>
      </c>
      <c r="X45" s="15">
        <f t="shared" si="9"/>
        <v>0</v>
      </c>
      <c r="Y45" s="15">
        <f t="shared" si="9"/>
        <v>1</v>
      </c>
      <c r="Z45" s="15">
        <f t="shared" si="9"/>
        <v>0</v>
      </c>
      <c r="AA45" s="15">
        <f t="shared" si="9"/>
        <v>0</v>
      </c>
      <c r="AB45" s="15">
        <f t="shared" si="9"/>
        <v>0</v>
      </c>
      <c r="AC45" s="15">
        <f t="shared" si="9"/>
        <v>0</v>
      </c>
      <c r="AD45" s="15">
        <f t="shared" si="9"/>
        <v>0</v>
      </c>
      <c r="AE45" s="15">
        <f t="shared" si="9"/>
        <v>0</v>
      </c>
      <c r="AF45" s="15">
        <f t="shared" si="9"/>
        <v>2</v>
      </c>
      <c r="AG45" s="15">
        <f t="shared" si="9"/>
        <v>0</v>
      </c>
      <c r="AH45" s="16">
        <f t="shared" si="9"/>
        <v>0</v>
      </c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ht="14.25" customHeight="1">
      <c r="A46" s="48" t="s">
        <v>14</v>
      </c>
      <c r="B46" s="93" t="s">
        <v>40</v>
      </c>
      <c r="C46" s="17"/>
      <c r="D46" s="95">
        <f>(D37+D45)/$A$47</f>
        <v>0.05</v>
      </c>
      <c r="E46" s="87">
        <f>(E37+E45)/$A$47</f>
        <v>0.2</v>
      </c>
      <c r="F46" s="87">
        <f aca="true" t="shared" si="10" ref="F46:AH46">(F37+F45)/$A$47</f>
        <v>0.85</v>
      </c>
      <c r="G46" s="87">
        <f t="shared" si="10"/>
        <v>0.85</v>
      </c>
      <c r="H46" s="87">
        <f t="shared" si="10"/>
        <v>0.9</v>
      </c>
      <c r="I46" s="87">
        <f t="shared" si="10"/>
        <v>0.95</v>
      </c>
      <c r="J46" s="87">
        <f t="shared" si="10"/>
        <v>0.95</v>
      </c>
      <c r="K46" s="87">
        <f t="shared" si="10"/>
        <v>0.1</v>
      </c>
      <c r="L46" s="87">
        <f t="shared" si="10"/>
        <v>0</v>
      </c>
      <c r="M46" s="87">
        <f t="shared" si="10"/>
        <v>0.9</v>
      </c>
      <c r="N46" s="87">
        <f t="shared" si="10"/>
        <v>0.95</v>
      </c>
      <c r="O46" s="87">
        <f t="shared" si="10"/>
        <v>0.85</v>
      </c>
      <c r="P46" s="87">
        <f t="shared" si="10"/>
        <v>0.9</v>
      </c>
      <c r="Q46" s="87">
        <f t="shared" si="10"/>
        <v>1</v>
      </c>
      <c r="R46" s="87">
        <f t="shared" si="10"/>
        <v>0.2</v>
      </c>
      <c r="S46" s="87">
        <f t="shared" si="10"/>
        <v>0.15</v>
      </c>
      <c r="T46" s="87">
        <f t="shared" si="10"/>
        <v>0.95</v>
      </c>
      <c r="U46" s="87">
        <f t="shared" si="10"/>
        <v>1</v>
      </c>
      <c r="V46" s="87">
        <f t="shared" si="10"/>
        <v>0.95</v>
      </c>
      <c r="W46" s="87">
        <f t="shared" si="10"/>
        <v>0.9</v>
      </c>
      <c r="X46" s="87">
        <f t="shared" si="10"/>
        <v>1</v>
      </c>
      <c r="Y46" s="87">
        <f t="shared" si="10"/>
        <v>0.1</v>
      </c>
      <c r="Z46" s="87">
        <f t="shared" si="10"/>
        <v>0</v>
      </c>
      <c r="AA46" s="87">
        <f t="shared" si="10"/>
        <v>0.95</v>
      </c>
      <c r="AB46" s="87">
        <f t="shared" si="10"/>
        <v>0.95</v>
      </c>
      <c r="AC46" s="87">
        <f t="shared" si="10"/>
        <v>1</v>
      </c>
      <c r="AD46" s="87">
        <f t="shared" si="10"/>
        <v>0.95</v>
      </c>
      <c r="AE46" s="87">
        <f t="shared" si="10"/>
        <v>0.95</v>
      </c>
      <c r="AF46" s="87">
        <f t="shared" si="10"/>
        <v>0.2</v>
      </c>
      <c r="AG46" s="87">
        <f t="shared" si="10"/>
        <v>0</v>
      </c>
      <c r="AH46" s="89">
        <f t="shared" si="10"/>
        <v>0.95</v>
      </c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ht="21.75" customHeight="1" thickBot="1">
      <c r="A47" s="49">
        <f>COUNT(A8:A35)</f>
        <v>10</v>
      </c>
      <c r="B47" s="94"/>
      <c r="C47" s="18"/>
      <c r="D47" s="96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90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ht="14.25" customHeight="1">
      <c r="A48" s="77" t="s">
        <v>15</v>
      </c>
      <c r="B48" s="77"/>
      <c r="C48" s="37"/>
      <c r="D48" s="91" t="s">
        <v>16</v>
      </c>
      <c r="E48" s="91"/>
      <c r="F48" s="91"/>
      <c r="G48" s="91" t="s">
        <v>41</v>
      </c>
      <c r="H48" s="91"/>
      <c r="I48" s="91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ht="14.25" customHeight="1">
      <c r="A49" s="77">
        <f>A47*AK4</f>
        <v>210</v>
      </c>
      <c r="B49" s="77"/>
      <c r="C49" s="37"/>
      <c r="D49" s="77">
        <f>SUM(D37:AH37,D45:AH45)</f>
        <v>206.5</v>
      </c>
      <c r="E49" s="77"/>
      <c r="F49" s="77"/>
      <c r="G49" s="78">
        <f>D49/A49</f>
        <v>0.9833333333333333</v>
      </c>
      <c r="H49" s="78"/>
      <c r="I49" s="7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ht="14.25" customHeight="1">
      <c r="A50" s="45"/>
      <c r="B50" s="45"/>
      <c r="C50" s="45"/>
      <c r="D50" s="45"/>
      <c r="E50" s="45"/>
      <c r="F50" s="45"/>
      <c r="G50" s="46"/>
      <c r="H50" s="46"/>
      <c r="I50" s="46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ht="39" customHeight="1">
      <c r="A51" s="45"/>
      <c r="B51" s="45"/>
      <c r="C51" s="45"/>
      <c r="D51" s="45"/>
      <c r="E51" s="45"/>
      <c r="F51" s="45"/>
      <c r="G51" s="46"/>
      <c r="H51" s="46"/>
      <c r="I51" s="46"/>
      <c r="J51" s="47"/>
      <c r="K51" s="47"/>
      <c r="L51" s="47"/>
      <c r="M51" s="47"/>
      <c r="N51" s="47"/>
      <c r="O51" s="67" t="s">
        <v>59</v>
      </c>
      <c r="P51" s="67"/>
      <c r="Q51" s="67"/>
      <c r="R51" s="67"/>
      <c r="S51" s="67"/>
      <c r="T51" s="67"/>
      <c r="U51" s="65"/>
      <c r="V51" s="65"/>
      <c r="W51" s="65"/>
      <c r="X51" s="65"/>
      <c r="Y51" s="65"/>
      <c r="Z51" s="47"/>
      <c r="AA51" s="47"/>
      <c r="AB51" s="47"/>
      <c r="AC51" s="47"/>
      <c r="AD51" s="47"/>
      <c r="AE51" s="47"/>
      <c r="AF51" s="47"/>
      <c r="AG51" s="47"/>
      <c r="AH51" s="47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ht="9.75" customHeight="1">
      <c r="A52" s="45"/>
      <c r="B52" s="45"/>
      <c r="C52" s="45"/>
      <c r="D52" s="45"/>
      <c r="E52" s="45"/>
      <c r="F52" s="45"/>
      <c r="G52" s="46"/>
      <c r="H52" s="46"/>
      <c r="I52" s="46"/>
      <c r="J52" s="47"/>
      <c r="K52" s="47"/>
      <c r="L52" s="47"/>
      <c r="M52" s="47"/>
      <c r="N52" s="47"/>
      <c r="O52" s="66"/>
      <c r="P52" s="66"/>
      <c r="Q52" s="66"/>
      <c r="R52" s="66"/>
      <c r="S52" s="66"/>
      <c r="T52" s="66"/>
      <c r="U52" s="65"/>
      <c r="V52" s="65"/>
      <c r="W52" s="65"/>
      <c r="X52" s="65"/>
      <c r="Y52" s="65"/>
      <c r="Z52" s="47"/>
      <c r="AA52" s="47"/>
      <c r="AB52" s="47"/>
      <c r="AC52" s="47"/>
      <c r="AD52" s="47"/>
      <c r="AE52" s="47"/>
      <c r="AF52" s="47"/>
      <c r="AG52" s="47"/>
      <c r="AH52" s="47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35:49" s="21" customFormat="1" ht="14.25" customHeight="1"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0"/>
      <c r="AT53" s="20"/>
      <c r="AU53" s="20"/>
      <c r="AV53" s="20"/>
      <c r="AW53" s="20"/>
    </row>
    <row r="54" spans="35:49" s="21" customFormat="1" ht="14.25" customHeight="1"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0"/>
      <c r="AT54" s="20"/>
      <c r="AU54" s="20"/>
      <c r="AV54" s="20"/>
      <c r="AW54" s="20"/>
    </row>
    <row r="55" spans="35:49" s="21" customFormat="1" ht="14.25" customHeight="1"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0"/>
      <c r="AT55" s="20"/>
      <c r="AU55" s="20"/>
      <c r="AV55" s="20"/>
      <c r="AW55" s="20"/>
    </row>
    <row r="56" spans="35:49" s="21" customFormat="1" ht="14.25" customHeight="1"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0"/>
      <c r="AT56" s="20"/>
      <c r="AU56" s="20"/>
      <c r="AV56" s="20"/>
      <c r="AW56" s="20"/>
    </row>
    <row r="57" spans="35:49" s="21" customFormat="1" ht="14.25" customHeight="1"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0"/>
      <c r="AT57" s="20"/>
      <c r="AU57" s="20"/>
      <c r="AV57" s="20"/>
      <c r="AW57" s="20"/>
    </row>
    <row r="58" spans="35:49" s="21" customFormat="1" ht="14.25" customHeight="1"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0"/>
      <c r="AT58" s="20"/>
      <c r="AU58" s="20"/>
      <c r="AV58" s="20"/>
      <c r="AW58" s="20"/>
    </row>
    <row r="59" spans="35:49" s="21" customFormat="1" ht="14.25" customHeight="1"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0"/>
      <c r="AT59" s="20"/>
      <c r="AU59" s="20"/>
      <c r="AV59" s="20"/>
      <c r="AW59" s="20"/>
    </row>
    <row r="60" spans="35:49" s="21" customFormat="1" ht="14.25" customHeight="1"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0"/>
      <c r="AT60" s="20"/>
      <c r="AU60" s="20"/>
      <c r="AV60" s="20"/>
      <c r="AW60" s="20"/>
    </row>
    <row r="61" spans="35:49" s="21" customFormat="1" ht="14.25" customHeight="1"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0"/>
      <c r="AT61" s="20"/>
      <c r="AU61" s="20"/>
      <c r="AV61" s="20"/>
      <c r="AW61" s="20"/>
    </row>
    <row r="62" spans="35:49" s="21" customFormat="1" ht="14.25" customHeight="1"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0"/>
      <c r="AT62" s="20"/>
      <c r="AU62" s="20"/>
      <c r="AV62" s="20"/>
      <c r="AW62" s="20"/>
    </row>
    <row r="63" spans="35:49" s="21" customFormat="1" ht="14.25" customHeight="1"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0"/>
      <c r="AT63" s="20"/>
      <c r="AU63" s="20"/>
      <c r="AV63" s="20"/>
      <c r="AW63" s="20"/>
    </row>
    <row r="64" spans="35:49" s="21" customFormat="1" ht="14.25" customHeight="1"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0"/>
      <c r="AT64" s="20"/>
      <c r="AU64" s="20"/>
      <c r="AV64" s="20"/>
      <c r="AW64" s="20"/>
    </row>
    <row r="65" spans="35:49" s="21" customFormat="1" ht="14.25" customHeight="1"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0"/>
      <c r="AT65" s="20"/>
      <c r="AU65" s="20"/>
      <c r="AV65" s="20"/>
      <c r="AW65" s="20"/>
    </row>
    <row r="66" spans="35:49" s="21" customFormat="1" ht="14.25" customHeight="1"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0"/>
      <c r="AT66" s="20"/>
      <c r="AU66" s="20"/>
      <c r="AV66" s="20"/>
      <c r="AW66" s="20"/>
    </row>
    <row r="67" spans="35:49" s="21" customFormat="1" ht="14.25" customHeight="1"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0"/>
      <c r="AT67" s="20"/>
      <c r="AU67" s="20"/>
      <c r="AV67" s="20"/>
      <c r="AW67" s="20"/>
    </row>
    <row r="68" spans="35:49" s="21" customFormat="1" ht="14.25" customHeight="1"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0"/>
      <c r="AT68" s="20"/>
      <c r="AU68" s="20"/>
      <c r="AV68" s="20"/>
      <c r="AW68" s="20"/>
    </row>
    <row r="69" spans="35:49" s="21" customFormat="1" ht="14.25" customHeight="1"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0"/>
      <c r="AT69" s="20"/>
      <c r="AU69" s="20"/>
      <c r="AV69" s="20"/>
      <c r="AW69" s="20"/>
    </row>
    <row r="70" spans="35:49" s="21" customFormat="1" ht="14.25" customHeight="1"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0"/>
      <c r="AT70" s="20"/>
      <c r="AU70" s="20"/>
      <c r="AV70" s="20"/>
      <c r="AW70" s="20"/>
    </row>
    <row r="71" spans="35:49" s="21" customFormat="1" ht="14.25" customHeight="1"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0"/>
      <c r="AT71" s="20"/>
      <c r="AU71" s="20"/>
      <c r="AV71" s="20"/>
      <c r="AW71" s="20"/>
    </row>
    <row r="72" spans="35:49" s="21" customFormat="1" ht="14.25" customHeight="1"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0"/>
      <c r="AT72" s="20"/>
      <c r="AU72" s="20"/>
      <c r="AV72" s="20"/>
      <c r="AW72" s="20"/>
    </row>
    <row r="73" spans="35:49" s="21" customFormat="1" ht="14.25" customHeight="1"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0"/>
      <c r="AT73" s="20"/>
      <c r="AU73" s="20"/>
      <c r="AV73" s="20"/>
      <c r="AW73" s="20"/>
    </row>
    <row r="74" spans="35:49" s="21" customFormat="1" ht="14.25" customHeight="1"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0"/>
      <c r="AT74" s="20"/>
      <c r="AU74" s="20"/>
      <c r="AV74" s="20"/>
      <c r="AW74" s="20"/>
    </row>
    <row r="75" spans="35:49" s="21" customFormat="1" ht="14.25" customHeight="1"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0"/>
      <c r="AT75" s="20"/>
      <c r="AU75" s="20"/>
      <c r="AV75" s="20"/>
      <c r="AW75" s="20"/>
    </row>
    <row r="76" spans="35:49" s="21" customFormat="1" ht="14.25" customHeight="1"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0"/>
      <c r="AT76" s="20"/>
      <c r="AU76" s="20"/>
      <c r="AV76" s="20"/>
      <c r="AW76" s="20"/>
    </row>
    <row r="77" spans="35:49" s="21" customFormat="1" ht="12"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0"/>
      <c r="AT77" s="20"/>
      <c r="AU77" s="20"/>
      <c r="AV77" s="20"/>
      <c r="AW77" s="20"/>
    </row>
    <row r="78" spans="35:49" s="21" customFormat="1" ht="12"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0"/>
      <c r="AT78" s="20"/>
      <c r="AU78" s="20"/>
      <c r="AV78" s="20"/>
      <c r="AW78" s="20"/>
    </row>
    <row r="79" spans="35:49" s="21" customFormat="1" ht="12"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0"/>
      <c r="AT79" s="20"/>
      <c r="AU79" s="20"/>
      <c r="AV79" s="20"/>
      <c r="AW79" s="20"/>
    </row>
    <row r="80" spans="35:49" s="21" customFormat="1" ht="12"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0"/>
      <c r="AT80" s="20"/>
      <c r="AU80" s="20"/>
      <c r="AV80" s="20"/>
      <c r="AW80" s="20"/>
    </row>
    <row r="81" spans="35:49" s="21" customFormat="1" ht="12"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0"/>
      <c r="AT81" s="20"/>
      <c r="AU81" s="20"/>
      <c r="AV81" s="20"/>
      <c r="AW81" s="20"/>
    </row>
    <row r="82" spans="35:49" s="21" customFormat="1" ht="12"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0"/>
      <c r="AT82" s="20"/>
      <c r="AU82" s="20"/>
      <c r="AV82" s="20"/>
      <c r="AW82" s="20"/>
    </row>
    <row r="83" spans="35:49" s="21" customFormat="1" ht="12"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0"/>
      <c r="AT83" s="20"/>
      <c r="AU83" s="20"/>
      <c r="AV83" s="20"/>
      <c r="AW83" s="20"/>
    </row>
    <row r="84" spans="35:49" s="21" customFormat="1" ht="12"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0"/>
      <c r="AT84" s="20"/>
      <c r="AU84" s="20"/>
      <c r="AV84" s="20"/>
      <c r="AW84" s="20"/>
    </row>
    <row r="85" spans="35:49" s="21" customFormat="1" ht="12"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0"/>
      <c r="AT85" s="20"/>
      <c r="AU85" s="20"/>
      <c r="AV85" s="20"/>
      <c r="AW85" s="20"/>
    </row>
    <row r="86" spans="35:49" s="21" customFormat="1" ht="12"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0"/>
      <c r="AT86" s="20"/>
      <c r="AU86" s="20"/>
      <c r="AV86" s="20"/>
      <c r="AW86" s="20"/>
    </row>
    <row r="87" spans="35:49" s="21" customFormat="1" ht="12"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0"/>
      <c r="AT87" s="20"/>
      <c r="AU87" s="20"/>
      <c r="AV87" s="20"/>
      <c r="AW87" s="20"/>
    </row>
    <row r="88" spans="35:49" s="21" customFormat="1" ht="12"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0"/>
      <c r="AT88" s="20"/>
      <c r="AU88" s="20"/>
      <c r="AV88" s="20"/>
      <c r="AW88" s="20"/>
    </row>
    <row r="89" spans="35:49" s="21" customFormat="1" ht="12"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0"/>
      <c r="AT89" s="20"/>
      <c r="AU89" s="20"/>
      <c r="AV89" s="20"/>
      <c r="AW89" s="20"/>
    </row>
    <row r="90" spans="35:49" s="21" customFormat="1" ht="12"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0"/>
      <c r="AT90" s="20"/>
      <c r="AU90" s="20"/>
      <c r="AV90" s="20"/>
      <c r="AW90" s="20"/>
    </row>
    <row r="91" spans="35:49" s="21" customFormat="1" ht="12"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0"/>
      <c r="AT91" s="20"/>
      <c r="AU91" s="20"/>
      <c r="AV91" s="20"/>
      <c r="AW91" s="20"/>
    </row>
    <row r="92" spans="35:49" s="21" customFormat="1" ht="12"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0"/>
      <c r="AT92" s="20"/>
      <c r="AU92" s="20"/>
      <c r="AV92" s="20"/>
      <c r="AW92" s="20"/>
    </row>
    <row r="93" spans="35:49" s="21" customFormat="1" ht="12"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0"/>
      <c r="AT93" s="20"/>
      <c r="AU93" s="20"/>
      <c r="AV93" s="20"/>
      <c r="AW93" s="20"/>
    </row>
    <row r="94" spans="35:49" s="21" customFormat="1" ht="12"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0"/>
      <c r="AT94" s="20"/>
      <c r="AU94" s="20"/>
      <c r="AV94" s="20"/>
      <c r="AW94" s="20"/>
    </row>
    <row r="95" spans="35:49" s="21" customFormat="1" ht="12"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0"/>
      <c r="AT95" s="20"/>
      <c r="AU95" s="20"/>
      <c r="AV95" s="20"/>
      <c r="AW95" s="20"/>
    </row>
    <row r="96" spans="35:49" s="21" customFormat="1" ht="12"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0"/>
      <c r="AT96" s="20"/>
      <c r="AU96" s="20"/>
      <c r="AV96" s="20"/>
      <c r="AW96" s="20"/>
    </row>
    <row r="97" spans="35:49" s="21" customFormat="1" ht="12"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0"/>
      <c r="AT97" s="20"/>
      <c r="AU97" s="20"/>
      <c r="AV97" s="20"/>
      <c r="AW97" s="20"/>
    </row>
    <row r="98" spans="35:49" s="21" customFormat="1" ht="12"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0"/>
      <c r="AT98" s="20"/>
      <c r="AU98" s="20"/>
      <c r="AV98" s="20"/>
      <c r="AW98" s="20"/>
    </row>
    <row r="99" spans="35:49" s="21" customFormat="1" ht="12"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0"/>
      <c r="AT99" s="20"/>
      <c r="AU99" s="20"/>
      <c r="AV99" s="20"/>
      <c r="AW99" s="20"/>
    </row>
    <row r="100" spans="35:49" s="21" customFormat="1" ht="12"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0"/>
      <c r="AT100" s="20"/>
      <c r="AU100" s="20"/>
      <c r="AV100" s="20"/>
      <c r="AW100" s="20"/>
    </row>
    <row r="101" spans="35:49" s="21" customFormat="1" ht="12"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0"/>
      <c r="AT101" s="20"/>
      <c r="AU101" s="20"/>
      <c r="AV101" s="20"/>
      <c r="AW101" s="20"/>
    </row>
    <row r="102" spans="35:49" s="21" customFormat="1" ht="12"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0"/>
      <c r="AT102" s="20"/>
      <c r="AU102" s="20"/>
      <c r="AV102" s="20"/>
      <c r="AW102" s="20"/>
    </row>
    <row r="103" spans="35:49" s="21" customFormat="1" ht="12"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0"/>
      <c r="AT103" s="20"/>
      <c r="AU103" s="20"/>
      <c r="AV103" s="20"/>
      <c r="AW103" s="20"/>
    </row>
    <row r="104" spans="35:49" s="21" customFormat="1" ht="12"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0"/>
      <c r="AT104" s="20"/>
      <c r="AU104" s="20"/>
      <c r="AV104" s="20"/>
      <c r="AW104" s="20"/>
    </row>
    <row r="105" spans="35:49" s="21" customFormat="1" ht="12"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0"/>
      <c r="AT105" s="20"/>
      <c r="AU105" s="20"/>
      <c r="AV105" s="20"/>
      <c r="AW105" s="20"/>
    </row>
    <row r="106" spans="35:49" s="21" customFormat="1" ht="12"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0"/>
      <c r="AT106" s="20"/>
      <c r="AU106" s="20"/>
      <c r="AV106" s="20"/>
      <c r="AW106" s="20"/>
    </row>
    <row r="107" spans="35:49" s="21" customFormat="1" ht="12"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0"/>
      <c r="AT107" s="20"/>
      <c r="AU107" s="20"/>
      <c r="AV107" s="20"/>
      <c r="AW107" s="20"/>
    </row>
    <row r="108" spans="35:49" s="21" customFormat="1" ht="12"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0"/>
      <c r="AT108" s="20"/>
      <c r="AU108" s="20"/>
      <c r="AV108" s="20"/>
      <c r="AW108" s="20"/>
    </row>
    <row r="109" spans="35:49" s="21" customFormat="1" ht="12"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0"/>
      <c r="AT109" s="20"/>
      <c r="AU109" s="20"/>
      <c r="AV109" s="20"/>
      <c r="AW109" s="20"/>
    </row>
    <row r="110" spans="35:49" s="21" customFormat="1" ht="12"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0"/>
      <c r="AT110" s="20"/>
      <c r="AU110" s="20"/>
      <c r="AV110" s="20"/>
      <c r="AW110" s="20"/>
    </row>
    <row r="111" spans="35:49" s="21" customFormat="1" ht="12"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0"/>
      <c r="AT111" s="20"/>
      <c r="AU111" s="20"/>
      <c r="AV111" s="20"/>
      <c r="AW111" s="20"/>
    </row>
    <row r="112" spans="35:49" s="21" customFormat="1" ht="12"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0"/>
      <c r="AT112" s="20"/>
      <c r="AU112" s="20"/>
      <c r="AV112" s="20"/>
      <c r="AW112" s="20"/>
    </row>
    <row r="113" spans="35:49" s="21" customFormat="1" ht="12"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0"/>
      <c r="AT113" s="20"/>
      <c r="AU113" s="20"/>
      <c r="AV113" s="20"/>
      <c r="AW113" s="20"/>
    </row>
    <row r="114" spans="35:49" s="21" customFormat="1" ht="12"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0"/>
      <c r="AT114" s="20"/>
      <c r="AU114" s="20"/>
      <c r="AV114" s="20"/>
      <c r="AW114" s="20"/>
    </row>
    <row r="115" spans="35:49" s="21" customFormat="1" ht="12"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0"/>
      <c r="AT115" s="20"/>
      <c r="AU115" s="20"/>
      <c r="AV115" s="20"/>
      <c r="AW115" s="20"/>
    </row>
    <row r="116" spans="35:49" s="21" customFormat="1" ht="12"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0"/>
      <c r="AT116" s="20"/>
      <c r="AU116" s="20"/>
      <c r="AV116" s="20"/>
      <c r="AW116" s="20"/>
    </row>
    <row r="117" spans="35:49" s="21" customFormat="1" ht="12"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0"/>
      <c r="AT117" s="20"/>
      <c r="AU117" s="20"/>
      <c r="AV117" s="20"/>
      <c r="AW117" s="20"/>
    </row>
    <row r="118" spans="35:49" s="21" customFormat="1" ht="12"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0"/>
      <c r="AT118" s="20"/>
      <c r="AU118" s="20"/>
      <c r="AV118" s="20"/>
      <c r="AW118" s="20"/>
    </row>
    <row r="119" spans="35:49" s="21" customFormat="1" ht="12"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0"/>
      <c r="AT119" s="20"/>
      <c r="AU119" s="20"/>
      <c r="AV119" s="20"/>
      <c r="AW119" s="20"/>
    </row>
    <row r="120" spans="35:49" s="21" customFormat="1" ht="12"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0"/>
      <c r="AT120" s="20"/>
      <c r="AU120" s="20"/>
      <c r="AV120" s="20"/>
      <c r="AW120" s="20"/>
    </row>
    <row r="121" spans="35:49" s="21" customFormat="1" ht="12"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0"/>
      <c r="AT121" s="20"/>
      <c r="AU121" s="20"/>
      <c r="AV121" s="20"/>
      <c r="AW121" s="20"/>
    </row>
    <row r="122" spans="35:49" s="21" customFormat="1" ht="12"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0"/>
      <c r="AT122" s="20"/>
      <c r="AU122" s="20"/>
      <c r="AV122" s="20"/>
      <c r="AW122" s="20"/>
    </row>
    <row r="123" spans="35:49" s="21" customFormat="1" ht="12"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0"/>
      <c r="AT123" s="20"/>
      <c r="AU123" s="20"/>
      <c r="AV123" s="20"/>
      <c r="AW123" s="20"/>
    </row>
    <row r="124" spans="35:49" s="21" customFormat="1" ht="12"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0"/>
      <c r="AT124" s="20"/>
      <c r="AU124" s="20"/>
      <c r="AV124" s="20"/>
      <c r="AW124" s="20"/>
    </row>
    <row r="125" spans="35:49" s="21" customFormat="1" ht="12"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0"/>
      <c r="AT125" s="20"/>
      <c r="AU125" s="20"/>
      <c r="AV125" s="20"/>
      <c r="AW125" s="20"/>
    </row>
    <row r="126" spans="35:49" s="21" customFormat="1" ht="12"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0"/>
      <c r="AT126" s="20"/>
      <c r="AU126" s="20"/>
      <c r="AV126" s="20"/>
      <c r="AW126" s="20"/>
    </row>
    <row r="127" spans="35:49" s="21" customFormat="1" ht="12"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0"/>
      <c r="AT127" s="20"/>
      <c r="AU127" s="20"/>
      <c r="AV127" s="20"/>
      <c r="AW127" s="20"/>
    </row>
    <row r="128" spans="35:49" s="21" customFormat="1" ht="12"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0"/>
      <c r="AT128" s="20"/>
      <c r="AU128" s="20"/>
      <c r="AV128" s="20"/>
      <c r="AW128" s="20"/>
    </row>
    <row r="129" spans="35:49" s="21" customFormat="1" ht="12"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0"/>
      <c r="AT129" s="20"/>
      <c r="AU129" s="20"/>
      <c r="AV129" s="20"/>
      <c r="AW129" s="20"/>
    </row>
    <row r="130" spans="35:49" s="21" customFormat="1" ht="12"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0"/>
      <c r="AT130" s="20"/>
      <c r="AU130" s="20"/>
      <c r="AV130" s="20"/>
      <c r="AW130" s="20"/>
    </row>
    <row r="131" spans="35:49" s="21" customFormat="1" ht="12"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0"/>
      <c r="AT131" s="20"/>
      <c r="AU131" s="20"/>
      <c r="AV131" s="20"/>
      <c r="AW131" s="20"/>
    </row>
    <row r="132" spans="35:49" s="21" customFormat="1" ht="12"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0"/>
      <c r="AT132" s="20"/>
      <c r="AU132" s="20"/>
      <c r="AV132" s="20"/>
      <c r="AW132" s="20"/>
    </row>
    <row r="133" spans="35:49" s="21" customFormat="1" ht="12"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0"/>
      <c r="AT133" s="20"/>
      <c r="AU133" s="20"/>
      <c r="AV133" s="20"/>
      <c r="AW133" s="20"/>
    </row>
    <row r="134" spans="35:49" s="21" customFormat="1" ht="12"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0"/>
      <c r="AT134" s="20"/>
      <c r="AU134" s="20"/>
      <c r="AV134" s="20"/>
      <c r="AW134" s="20"/>
    </row>
    <row r="135" spans="35:49" s="21" customFormat="1" ht="12"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0"/>
      <c r="AT135" s="20"/>
      <c r="AU135" s="20"/>
      <c r="AV135" s="20"/>
      <c r="AW135" s="20"/>
    </row>
    <row r="136" spans="35:49" s="21" customFormat="1" ht="12"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0"/>
      <c r="AT136" s="20"/>
      <c r="AU136" s="20"/>
      <c r="AV136" s="20"/>
      <c r="AW136" s="20"/>
    </row>
    <row r="137" spans="35:49" s="21" customFormat="1" ht="12"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0"/>
      <c r="AT137" s="20"/>
      <c r="AU137" s="20"/>
      <c r="AV137" s="20"/>
      <c r="AW137" s="20"/>
    </row>
    <row r="138" spans="35:49" s="21" customFormat="1" ht="12"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0"/>
      <c r="AT138" s="20"/>
      <c r="AU138" s="20"/>
      <c r="AV138" s="20"/>
      <c r="AW138" s="20"/>
    </row>
    <row r="139" spans="35:49" s="21" customFormat="1" ht="12"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0"/>
      <c r="AT139" s="20"/>
      <c r="AU139" s="20"/>
      <c r="AV139" s="20"/>
      <c r="AW139" s="20"/>
    </row>
    <row r="140" spans="35:49" s="21" customFormat="1" ht="12"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0"/>
      <c r="AT140" s="20"/>
      <c r="AU140" s="20"/>
      <c r="AV140" s="20"/>
      <c r="AW140" s="20"/>
    </row>
    <row r="141" spans="35:49" s="21" customFormat="1" ht="12"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0"/>
      <c r="AT141" s="20"/>
      <c r="AU141" s="20"/>
      <c r="AV141" s="20"/>
      <c r="AW141" s="20"/>
    </row>
    <row r="142" spans="35:49" s="21" customFormat="1" ht="12"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0"/>
      <c r="AT142" s="20"/>
      <c r="AU142" s="20"/>
      <c r="AV142" s="20"/>
      <c r="AW142" s="20"/>
    </row>
    <row r="143" spans="35:49" s="21" customFormat="1" ht="12"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0"/>
      <c r="AT143" s="20"/>
      <c r="AU143" s="20"/>
      <c r="AV143" s="20"/>
      <c r="AW143" s="20"/>
    </row>
    <row r="144" spans="35:49" s="21" customFormat="1" ht="12"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0"/>
      <c r="AT144" s="20"/>
      <c r="AU144" s="20"/>
      <c r="AV144" s="20"/>
      <c r="AW144" s="20"/>
    </row>
    <row r="145" spans="35:49" s="21" customFormat="1" ht="12"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0"/>
      <c r="AT145" s="20"/>
      <c r="AU145" s="20"/>
      <c r="AV145" s="20"/>
      <c r="AW145" s="20"/>
    </row>
    <row r="146" spans="35:49" s="21" customFormat="1" ht="12"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0"/>
      <c r="AT146" s="20"/>
      <c r="AU146" s="20"/>
      <c r="AV146" s="20"/>
      <c r="AW146" s="20"/>
    </row>
    <row r="147" spans="35:49" s="21" customFormat="1" ht="12"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0"/>
      <c r="AT147" s="20"/>
      <c r="AU147" s="20"/>
      <c r="AV147" s="20"/>
      <c r="AW147" s="20"/>
    </row>
    <row r="148" spans="35:49" s="21" customFormat="1" ht="12"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0"/>
      <c r="AT148" s="20"/>
      <c r="AU148" s="20"/>
      <c r="AV148" s="20"/>
      <c r="AW148" s="20"/>
    </row>
    <row r="149" spans="35:49" s="21" customFormat="1" ht="12"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0"/>
      <c r="AT149" s="20"/>
      <c r="AU149" s="20"/>
      <c r="AV149" s="20"/>
      <c r="AW149" s="20"/>
    </row>
    <row r="150" spans="35:49" s="21" customFormat="1" ht="12"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0"/>
      <c r="AT150" s="20"/>
      <c r="AU150" s="20"/>
      <c r="AV150" s="20"/>
      <c r="AW150" s="20"/>
    </row>
    <row r="151" spans="35:49" s="21" customFormat="1" ht="12"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0"/>
      <c r="AT151" s="20"/>
      <c r="AU151" s="20"/>
      <c r="AV151" s="20"/>
      <c r="AW151" s="20"/>
    </row>
    <row r="152" spans="35:49" s="21" customFormat="1" ht="12"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0"/>
      <c r="AT152" s="20"/>
      <c r="AU152" s="20"/>
      <c r="AV152" s="20"/>
      <c r="AW152" s="20"/>
    </row>
    <row r="153" spans="35:49" s="21" customFormat="1" ht="12"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0"/>
      <c r="AT153" s="20"/>
      <c r="AU153" s="20"/>
      <c r="AV153" s="20"/>
      <c r="AW153" s="20"/>
    </row>
    <row r="154" spans="35:49" s="21" customFormat="1" ht="12"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0"/>
      <c r="AT154" s="20"/>
      <c r="AU154" s="20"/>
      <c r="AV154" s="20"/>
      <c r="AW154" s="20"/>
    </row>
    <row r="155" spans="35:49" s="21" customFormat="1" ht="12"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0"/>
      <c r="AT155" s="20"/>
      <c r="AU155" s="20"/>
      <c r="AV155" s="20"/>
      <c r="AW155" s="20"/>
    </row>
    <row r="156" spans="35:49" s="21" customFormat="1" ht="12"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0"/>
      <c r="AT156" s="20"/>
      <c r="AU156" s="20"/>
      <c r="AV156" s="20"/>
      <c r="AW156" s="20"/>
    </row>
    <row r="157" spans="35:49" s="21" customFormat="1" ht="12"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0"/>
      <c r="AT157" s="20"/>
      <c r="AU157" s="20"/>
      <c r="AV157" s="20"/>
      <c r="AW157" s="20"/>
    </row>
    <row r="158" spans="35:49" s="21" customFormat="1" ht="12"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0"/>
      <c r="AT158" s="20"/>
      <c r="AU158" s="20"/>
      <c r="AV158" s="20"/>
      <c r="AW158" s="20"/>
    </row>
    <row r="159" spans="35:49" s="21" customFormat="1" ht="12"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0"/>
      <c r="AT159" s="20"/>
      <c r="AU159" s="20"/>
      <c r="AV159" s="20"/>
      <c r="AW159" s="20"/>
    </row>
    <row r="160" spans="35:49" s="21" customFormat="1" ht="12"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0"/>
      <c r="AT160" s="20"/>
      <c r="AU160" s="20"/>
      <c r="AV160" s="20"/>
      <c r="AW160" s="20"/>
    </row>
    <row r="161" spans="35:49" s="21" customFormat="1" ht="12"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0"/>
      <c r="AT161" s="20"/>
      <c r="AU161" s="20"/>
      <c r="AV161" s="20"/>
      <c r="AW161" s="20"/>
    </row>
    <row r="162" spans="35:49" s="21" customFormat="1" ht="12"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0"/>
      <c r="AT162" s="20"/>
      <c r="AU162" s="20"/>
      <c r="AV162" s="20"/>
      <c r="AW162" s="20"/>
    </row>
    <row r="163" spans="35:49" s="21" customFormat="1" ht="12"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0"/>
      <c r="AT163" s="20"/>
      <c r="AU163" s="20"/>
      <c r="AV163" s="20"/>
      <c r="AW163" s="20"/>
    </row>
    <row r="164" spans="35:49" s="21" customFormat="1" ht="12"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0"/>
      <c r="AT164" s="20"/>
      <c r="AU164" s="20"/>
      <c r="AV164" s="20"/>
      <c r="AW164" s="20"/>
    </row>
    <row r="165" spans="35:49" s="21" customFormat="1" ht="12"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0"/>
      <c r="AT165" s="20"/>
      <c r="AU165" s="20"/>
      <c r="AV165" s="20"/>
      <c r="AW165" s="20"/>
    </row>
    <row r="166" spans="35:49" s="21" customFormat="1" ht="12"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0"/>
      <c r="AT166" s="20"/>
      <c r="AU166" s="20"/>
      <c r="AV166" s="20"/>
      <c r="AW166" s="20"/>
    </row>
    <row r="167" spans="35:49" s="21" customFormat="1" ht="12"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0"/>
      <c r="AT167" s="20"/>
      <c r="AU167" s="20"/>
      <c r="AV167" s="20"/>
      <c r="AW167" s="20"/>
    </row>
    <row r="168" spans="35:49" s="21" customFormat="1" ht="12"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0"/>
      <c r="AT168" s="20"/>
      <c r="AU168" s="20"/>
      <c r="AV168" s="20"/>
      <c r="AW168" s="20"/>
    </row>
    <row r="169" spans="35:49" s="21" customFormat="1" ht="12"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0"/>
      <c r="AT169" s="20"/>
      <c r="AU169" s="20"/>
      <c r="AV169" s="20"/>
      <c r="AW169" s="20"/>
    </row>
    <row r="170" spans="35:49" s="21" customFormat="1" ht="12"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0"/>
      <c r="AT170" s="20"/>
      <c r="AU170" s="20"/>
      <c r="AV170" s="20"/>
      <c r="AW170" s="20"/>
    </row>
    <row r="171" spans="35:49" s="21" customFormat="1" ht="12"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0"/>
      <c r="AT171" s="20"/>
      <c r="AU171" s="20"/>
      <c r="AV171" s="20"/>
      <c r="AW171" s="20"/>
    </row>
    <row r="172" spans="35:49" s="21" customFormat="1" ht="12"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0"/>
      <c r="AT172" s="20"/>
      <c r="AU172" s="20"/>
      <c r="AV172" s="20"/>
      <c r="AW172" s="20"/>
    </row>
    <row r="173" spans="35:49" s="21" customFormat="1" ht="12"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0"/>
      <c r="AT173" s="20"/>
      <c r="AU173" s="20"/>
      <c r="AV173" s="20"/>
      <c r="AW173" s="20"/>
    </row>
    <row r="174" spans="35:49" s="21" customFormat="1" ht="12"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0"/>
      <c r="AT174" s="20"/>
      <c r="AU174" s="20"/>
      <c r="AV174" s="20"/>
      <c r="AW174" s="20"/>
    </row>
    <row r="175" spans="35:49" s="21" customFormat="1" ht="12"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0"/>
      <c r="AT175" s="20"/>
      <c r="AU175" s="20"/>
      <c r="AV175" s="20"/>
      <c r="AW175" s="20"/>
    </row>
    <row r="176" spans="35:49" s="21" customFormat="1" ht="12"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0"/>
      <c r="AT176" s="20"/>
      <c r="AU176" s="20"/>
      <c r="AV176" s="20"/>
      <c r="AW176" s="20"/>
    </row>
    <row r="177" spans="35:49" s="21" customFormat="1" ht="12"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0"/>
      <c r="AT177" s="20"/>
      <c r="AU177" s="20"/>
      <c r="AV177" s="20"/>
      <c r="AW177" s="20"/>
    </row>
    <row r="178" spans="35:49" s="21" customFormat="1" ht="12"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0"/>
      <c r="AT178" s="20"/>
      <c r="AU178" s="20"/>
      <c r="AV178" s="20"/>
      <c r="AW178" s="20"/>
    </row>
    <row r="179" spans="35:49" s="21" customFormat="1" ht="12"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0"/>
      <c r="AT179" s="20"/>
      <c r="AU179" s="20"/>
      <c r="AV179" s="20"/>
      <c r="AW179" s="20"/>
    </row>
    <row r="180" spans="35:49" s="21" customFormat="1" ht="12"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0"/>
      <c r="AT180" s="20"/>
      <c r="AU180" s="20"/>
      <c r="AV180" s="20"/>
      <c r="AW180" s="20"/>
    </row>
    <row r="181" spans="35:49" s="21" customFormat="1" ht="12"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0"/>
      <c r="AT181" s="20"/>
      <c r="AU181" s="20"/>
      <c r="AV181" s="20"/>
      <c r="AW181" s="20"/>
    </row>
    <row r="182" spans="35:49" s="21" customFormat="1" ht="12"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0"/>
      <c r="AT182" s="20"/>
      <c r="AU182" s="20"/>
      <c r="AV182" s="20"/>
      <c r="AW182" s="20"/>
    </row>
    <row r="183" spans="35:49" s="21" customFormat="1" ht="12"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0"/>
      <c r="AT183" s="20"/>
      <c r="AU183" s="20"/>
      <c r="AV183" s="20"/>
      <c r="AW183" s="20"/>
    </row>
    <row r="184" spans="35:49" s="21" customFormat="1" ht="12"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0"/>
      <c r="AT184" s="20"/>
      <c r="AU184" s="20"/>
      <c r="AV184" s="20"/>
      <c r="AW184" s="20"/>
    </row>
    <row r="185" spans="35:49" s="21" customFormat="1" ht="12"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0"/>
      <c r="AT185" s="20"/>
      <c r="AU185" s="20"/>
      <c r="AV185" s="20"/>
      <c r="AW185" s="20"/>
    </row>
    <row r="186" spans="35:49" s="21" customFormat="1" ht="12"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0"/>
      <c r="AT186" s="20"/>
      <c r="AU186" s="20"/>
      <c r="AV186" s="20"/>
      <c r="AW186" s="20"/>
    </row>
    <row r="187" spans="35:49" s="21" customFormat="1" ht="12"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0"/>
      <c r="AT187" s="20"/>
      <c r="AU187" s="20"/>
      <c r="AV187" s="20"/>
      <c r="AW187" s="20"/>
    </row>
    <row r="188" spans="35:49" s="21" customFormat="1" ht="12"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0"/>
      <c r="AT188" s="20"/>
      <c r="AU188" s="20"/>
      <c r="AV188" s="20"/>
      <c r="AW188" s="20"/>
    </row>
    <row r="189" spans="35:49" s="21" customFormat="1" ht="12"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0"/>
      <c r="AT189" s="20"/>
      <c r="AU189" s="20"/>
      <c r="AV189" s="20"/>
      <c r="AW189" s="20"/>
    </row>
    <row r="190" spans="35:49" s="21" customFormat="1" ht="12"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0"/>
      <c r="AT190" s="20"/>
      <c r="AU190" s="20"/>
      <c r="AV190" s="20"/>
      <c r="AW190" s="20"/>
    </row>
    <row r="191" spans="35:49" s="21" customFormat="1" ht="12"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0"/>
      <c r="AT191" s="20"/>
      <c r="AU191" s="20"/>
      <c r="AV191" s="20"/>
      <c r="AW191" s="20"/>
    </row>
    <row r="192" spans="35:49" s="21" customFormat="1" ht="12"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0"/>
      <c r="AT192" s="20"/>
      <c r="AU192" s="20"/>
      <c r="AV192" s="20"/>
      <c r="AW192" s="20"/>
    </row>
    <row r="193" spans="35:49" s="21" customFormat="1" ht="12"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0"/>
      <c r="AT193" s="20"/>
      <c r="AU193" s="20"/>
      <c r="AV193" s="20"/>
      <c r="AW193" s="20"/>
    </row>
    <row r="194" spans="35:49" s="21" customFormat="1" ht="12"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0"/>
      <c r="AT194" s="20"/>
      <c r="AU194" s="20"/>
      <c r="AV194" s="20"/>
      <c r="AW194" s="20"/>
    </row>
    <row r="195" spans="35:49" s="21" customFormat="1" ht="12"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0"/>
      <c r="AT195" s="20"/>
      <c r="AU195" s="20"/>
      <c r="AV195" s="20"/>
      <c r="AW195" s="20"/>
    </row>
    <row r="196" spans="35:49" s="21" customFormat="1" ht="12"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0"/>
      <c r="AT196" s="20"/>
      <c r="AU196" s="20"/>
      <c r="AV196" s="20"/>
      <c r="AW196" s="20"/>
    </row>
    <row r="197" spans="35:49" s="21" customFormat="1" ht="12"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0"/>
      <c r="AT197" s="20"/>
      <c r="AU197" s="20"/>
      <c r="AV197" s="20"/>
      <c r="AW197" s="20"/>
    </row>
    <row r="198" spans="35:49" s="21" customFormat="1" ht="12"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0"/>
      <c r="AT198" s="20"/>
      <c r="AU198" s="20"/>
      <c r="AV198" s="20"/>
      <c r="AW198" s="20"/>
    </row>
    <row r="199" spans="35:49" s="21" customFormat="1" ht="12"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0"/>
      <c r="AT199" s="20"/>
      <c r="AU199" s="20"/>
      <c r="AV199" s="20"/>
      <c r="AW199" s="20"/>
    </row>
    <row r="200" spans="35:49" s="21" customFormat="1" ht="12"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0"/>
      <c r="AT200" s="20"/>
      <c r="AU200" s="20"/>
      <c r="AV200" s="20"/>
      <c r="AW200" s="20"/>
    </row>
    <row r="201" spans="35:49" s="21" customFormat="1" ht="12"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0"/>
      <c r="AT201" s="20"/>
      <c r="AU201" s="20"/>
      <c r="AV201" s="20"/>
      <c r="AW201" s="20"/>
    </row>
    <row r="202" spans="35:49" s="21" customFormat="1" ht="12"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0"/>
      <c r="AT202" s="20"/>
      <c r="AU202" s="20"/>
      <c r="AV202" s="20"/>
      <c r="AW202" s="20"/>
    </row>
    <row r="203" spans="35:49" s="21" customFormat="1" ht="12"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0"/>
      <c r="AT203" s="20"/>
      <c r="AU203" s="20"/>
      <c r="AV203" s="20"/>
      <c r="AW203" s="20"/>
    </row>
    <row r="204" spans="35:49" s="21" customFormat="1" ht="12"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0"/>
      <c r="AT204" s="20"/>
      <c r="AU204" s="20"/>
      <c r="AV204" s="20"/>
      <c r="AW204" s="20"/>
    </row>
    <row r="205" spans="35:49" s="21" customFormat="1" ht="12"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0"/>
      <c r="AT205" s="20"/>
      <c r="AU205" s="20"/>
      <c r="AV205" s="20"/>
      <c r="AW205" s="20"/>
    </row>
    <row r="206" spans="35:49" s="21" customFormat="1" ht="12"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0"/>
      <c r="AT206" s="20"/>
      <c r="AU206" s="20"/>
      <c r="AV206" s="20"/>
      <c r="AW206" s="20"/>
    </row>
    <row r="207" spans="35:49" s="21" customFormat="1" ht="12"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0"/>
      <c r="AT207" s="20"/>
      <c r="AU207" s="20"/>
      <c r="AV207" s="20"/>
      <c r="AW207" s="20"/>
    </row>
    <row r="208" spans="35:49" s="21" customFormat="1" ht="12"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0"/>
      <c r="AT208" s="20"/>
      <c r="AU208" s="20"/>
      <c r="AV208" s="20"/>
      <c r="AW208" s="20"/>
    </row>
  </sheetData>
  <sheetProtection/>
  <mergeCells count="227">
    <mergeCell ref="D4:J4"/>
    <mergeCell ref="AO30:AO31"/>
    <mergeCell ref="AP30:AP31"/>
    <mergeCell ref="AQ30:AQ31"/>
    <mergeCell ref="AR30:AR31"/>
    <mergeCell ref="AK32:AK33"/>
    <mergeCell ref="AL32:AL33"/>
    <mergeCell ref="AM32:AM33"/>
    <mergeCell ref="AN32:AN33"/>
    <mergeCell ref="AO32:AO33"/>
    <mergeCell ref="A5:A6"/>
    <mergeCell ref="B5:B6"/>
    <mergeCell ref="C5:C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8:A9"/>
    <mergeCell ref="B8:B9"/>
    <mergeCell ref="AI8:AI9"/>
    <mergeCell ref="AJ8:AJ9"/>
    <mergeCell ref="AK8:AK9"/>
    <mergeCell ref="AL8:AL9"/>
    <mergeCell ref="AM8:AM9"/>
    <mergeCell ref="AN8:AN9"/>
    <mergeCell ref="AO8:AO9"/>
    <mergeCell ref="AP8:AP9"/>
    <mergeCell ref="AQ8:AQ9"/>
    <mergeCell ref="AR8:AR9"/>
    <mergeCell ref="A10:A11"/>
    <mergeCell ref="B10:B11"/>
    <mergeCell ref="AI10:AI11"/>
    <mergeCell ref="AJ10:AJ11"/>
    <mergeCell ref="AK10:AK11"/>
    <mergeCell ref="AL10:AL11"/>
    <mergeCell ref="AM10:AM11"/>
    <mergeCell ref="A12:A13"/>
    <mergeCell ref="B12:B13"/>
    <mergeCell ref="AI12:AI13"/>
    <mergeCell ref="AJ12:AJ13"/>
    <mergeCell ref="AK12:AK13"/>
    <mergeCell ref="AM12:AM13"/>
    <mergeCell ref="AN10:AN11"/>
    <mergeCell ref="AO10:AO11"/>
    <mergeCell ref="AP10:AP11"/>
    <mergeCell ref="AQ10:AQ11"/>
    <mergeCell ref="AR12:AR13"/>
    <mergeCell ref="AR10:AR11"/>
    <mergeCell ref="AN12:AN13"/>
    <mergeCell ref="AO12:AO13"/>
    <mergeCell ref="AP12:AP13"/>
    <mergeCell ref="A14:A15"/>
    <mergeCell ref="B14:B15"/>
    <mergeCell ref="AI14:AI15"/>
    <mergeCell ref="AJ14:AJ15"/>
    <mergeCell ref="AK14:AK15"/>
    <mergeCell ref="AL14:AL15"/>
    <mergeCell ref="AM14:AM15"/>
    <mergeCell ref="AN14:AN15"/>
    <mergeCell ref="AL12:AL13"/>
    <mergeCell ref="AO14:AO15"/>
    <mergeCell ref="AP14:AP15"/>
    <mergeCell ref="AQ14:AQ15"/>
    <mergeCell ref="AQ12:AQ13"/>
    <mergeCell ref="AR14:AR15"/>
    <mergeCell ref="A16:A17"/>
    <mergeCell ref="B16:B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18:A19"/>
    <mergeCell ref="B18:B19"/>
    <mergeCell ref="AI18:AI19"/>
    <mergeCell ref="AJ18:AJ19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A20:A21"/>
    <mergeCell ref="B20:B21"/>
    <mergeCell ref="AI20:AI21"/>
    <mergeCell ref="AJ20:AJ21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A22:A23"/>
    <mergeCell ref="B22:B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24:A25"/>
    <mergeCell ref="B24:B25"/>
    <mergeCell ref="AI24:AI25"/>
    <mergeCell ref="AJ24:AJ25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A26:A27"/>
    <mergeCell ref="B26:B27"/>
    <mergeCell ref="AI26:AI27"/>
    <mergeCell ref="AJ26:AJ27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28:A29"/>
    <mergeCell ref="B28:B29"/>
    <mergeCell ref="AI28:AI29"/>
    <mergeCell ref="AJ28:AJ29"/>
    <mergeCell ref="AK28:AK29"/>
    <mergeCell ref="AL28:AL29"/>
    <mergeCell ref="AK30:AK31"/>
    <mergeCell ref="AL30:AL31"/>
    <mergeCell ref="AM30:AM31"/>
    <mergeCell ref="AN30:AN31"/>
    <mergeCell ref="AM28:AM29"/>
    <mergeCell ref="AN28:AN29"/>
    <mergeCell ref="A37:A45"/>
    <mergeCell ref="B46:B47"/>
    <mergeCell ref="D46:D47"/>
    <mergeCell ref="E46:E47"/>
    <mergeCell ref="AI30:AI31"/>
    <mergeCell ref="AJ30:AJ31"/>
    <mergeCell ref="AI32:AI33"/>
    <mergeCell ref="AJ32:AJ33"/>
    <mergeCell ref="A30:A31"/>
    <mergeCell ref="B30:B31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Z46:Z47"/>
    <mergeCell ref="AA46:AA47"/>
    <mergeCell ref="AB46:AB47"/>
    <mergeCell ref="AC46:AC47"/>
    <mergeCell ref="R46:R47"/>
    <mergeCell ref="S46:S47"/>
    <mergeCell ref="T46:T47"/>
    <mergeCell ref="U46:U47"/>
    <mergeCell ref="V46:V47"/>
    <mergeCell ref="W46:W47"/>
    <mergeCell ref="AD46:AD47"/>
    <mergeCell ref="AE46:AE47"/>
    <mergeCell ref="AF46:AF47"/>
    <mergeCell ref="AG46:AG47"/>
    <mergeCell ref="AH46:AH47"/>
    <mergeCell ref="A48:B48"/>
    <mergeCell ref="D48:F48"/>
    <mergeCell ref="G48:I48"/>
    <mergeCell ref="X46:X47"/>
    <mergeCell ref="Y46:Y47"/>
    <mergeCell ref="A49:B49"/>
    <mergeCell ref="D49:F49"/>
    <mergeCell ref="G49:I49"/>
    <mergeCell ref="A1:AB1"/>
    <mergeCell ref="AC1:AR1"/>
    <mergeCell ref="AC3:AR3"/>
    <mergeCell ref="B34:B35"/>
    <mergeCell ref="A34:A35"/>
    <mergeCell ref="B32:B33"/>
    <mergeCell ref="A32:A33"/>
    <mergeCell ref="AJ34:AJ35"/>
    <mergeCell ref="AK34:AK35"/>
    <mergeCell ref="AL34:AL35"/>
    <mergeCell ref="AM34:AM35"/>
    <mergeCell ref="AN34:AN35"/>
    <mergeCell ref="AO34:AO35"/>
    <mergeCell ref="O51:T51"/>
    <mergeCell ref="AP34:AP35"/>
    <mergeCell ref="AQ34:AQ35"/>
    <mergeCell ref="AR34:AR35"/>
    <mergeCell ref="A2:AB2"/>
    <mergeCell ref="A3:AB3"/>
    <mergeCell ref="AP32:AP33"/>
    <mergeCell ref="AQ32:AQ33"/>
    <mergeCell ref="AR32:AR33"/>
    <mergeCell ref="AI34:AI35"/>
  </mergeCells>
  <conditionalFormatting sqref="K4">
    <cfRule type="cellIs" priority="9" dxfId="6" operator="between" stopIfTrue="1">
      <formula>"星期六"</formula>
      <formula>"星期日"</formula>
    </cfRule>
  </conditionalFormatting>
  <conditionalFormatting sqref="D6:AH6">
    <cfRule type="cellIs" priority="7" dxfId="7" operator="equal" stopIfTrue="1">
      <formula>"日"</formula>
    </cfRule>
    <cfRule type="cellIs" priority="8" dxfId="8" operator="equal" stopIfTrue="1">
      <formula>"六"</formula>
    </cfRule>
  </conditionalFormatting>
  <conditionalFormatting sqref="D8:AH35">
    <cfRule type="cellIs" priority="4" dxfId="7" operator="equal" stopIfTrue="1">
      <formula>"事假"</formula>
    </cfRule>
    <cfRule type="cellIs" priority="5" dxfId="6" operator="equal" stopIfTrue="1">
      <formula>"病假"</formula>
    </cfRule>
    <cfRule type="cellIs" priority="6" dxfId="8" operator="equal" stopIfTrue="1">
      <formula>"倒休"</formula>
    </cfRule>
  </conditionalFormatting>
  <dataValidations count="1">
    <dataValidation type="list" allowBlank="1" showInputMessage="1" showErrorMessage="1" sqref="D7:AH36 O51:O52 J48:N52 D53:AH65536 AC4:AH4 D2:AB4 Z48:AH52 O48:Y50">
      <formula1>"出勤,病假,事假,婚假,丧假,年假,生育,倒休,加班"</formula1>
    </dataValidation>
  </dataValidations>
  <printOptions horizontalCentered="1"/>
  <pageMargins left="0.7480314960629921" right="0.7480314960629921" top="0.8267716535433072" bottom="0.984251968503937" header="0.5118110236220472" footer="0.5118110236220472"/>
  <pageSetup horizontalDpi="300" verticalDpi="300" orientation="landscape" paperSize="9" r:id="rId2"/>
  <headerFooter alignWithMargins="0">
    <oddHeader>&amp;C&amp;"宋体,加粗"&amp;16工资表</oddHeader>
    <oddFooter>&amp;R&amp;"Times New Roman,常规"&amp;P/&amp;N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何建湘</dc:creator>
  <cp:keywords/>
  <dc:description/>
  <cp:lastModifiedBy>admin</cp:lastModifiedBy>
  <cp:lastPrinted>2015-08-20T08:36:03Z</cp:lastPrinted>
  <dcterms:created xsi:type="dcterms:W3CDTF">2001-05-11T03:25:53Z</dcterms:created>
  <dcterms:modified xsi:type="dcterms:W3CDTF">2015-10-19T08:24:05Z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员工考勤表（超实用，全自动计算、统计分析）.xls</vt:lpwstr>
  </property>
  <property fmtid="{D5CDD505-2E9C-101B-9397-08002B2CF9AE}" pid="3" name="fileid">
    <vt:lpwstr>631556</vt:lpwstr>
  </property>
</Properties>
</file>