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25" windowHeight="11115" tabRatio="870"/>
  </bookViews>
  <sheets>
    <sheet name="总生产成本年度比较表" sheetId="10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<sst xmlns="http://schemas.openxmlformats.org/spreadsheetml/2006/main" count="19" uniqueCount="16">
  <si>
    <t>年度生产成本项目对比分析图表</t>
  </si>
  <si>
    <t>项目</t>
  </si>
  <si>
    <t>上年数</t>
  </si>
  <si>
    <t>本年数</t>
  </si>
  <si>
    <t>增减金额</t>
  </si>
  <si>
    <t>增减比率</t>
  </si>
  <si>
    <t>金额排序</t>
  </si>
  <si>
    <t>比率排序</t>
  </si>
  <si>
    <t>上年结构</t>
  </si>
  <si>
    <t>本年结构</t>
  </si>
  <si>
    <t>结构增减</t>
  </si>
  <si>
    <t>增减排序</t>
  </si>
  <si>
    <t>结论</t>
  </si>
  <si>
    <t>一、生产成本趋势图</t>
  </si>
  <si>
    <t>二、生产成本结构趋势图</t>
  </si>
  <si>
    <t>三、生产成本结构对比图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</si>
</sst>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%"/>
    <numFmt numFmtId="178" formatCode="0.00_ "/>
    <numFmt numFmtId="179" formatCode="0.0000_ "/>
  </numFmts>
  <fonts count="29">
    <font>
      <sz val="11"/>
      <color theme="1"/>
      <name val="宋体"/>
      <charset val="134"/>
      <scheme val="minor"/>
    </font>
    <font>
      <sz val="9"/>
      <name val="Times New Roman"/>
      <charset val="134"/>
    </font>
    <font>
      <sz val="20"/>
      <name val="华文中宋"/>
      <charset val="134"/>
    </font>
    <font>
      <sz val="9"/>
      <name val="宋体"/>
      <charset val="134"/>
    </font>
    <font>
      <b/>
      <sz val="9"/>
      <color theme="0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color theme="1"/>
      <name val="Arial"/>
      <charset val="134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7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7" fillId="11" borderId="5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42" fontId="19" fillId="0" borderId="0" applyFont="0" applyFill="0" applyBorder="0" applyAlignment="0" applyProtection="0"/>
    <xf numFmtId="0" fontId="12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9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/>
  </cellStyleXfs>
  <cellXfs count="29">
    <xf numFmtId="0" fontId="0" fillId="0" borderId="0" xfId="51" applyAlignment="1">
      <alignment vertical="center"/>
    </xf>
    <xf numFmtId="0" fontId="1" fillId="0" borderId="0" xfId="51" applyFont="1" applyAlignment="1" applyProtection="1"/>
    <xf numFmtId="0" fontId="1" fillId="0" borderId="0" xfId="51" applyFont="1" applyAlignment="1" applyProtection="1">
      <alignment horizontal="center"/>
    </xf>
    <xf numFmtId="0" fontId="2" fillId="0" borderId="0" xfId="51" applyFont="1" applyAlignment="1" applyProtection="1">
      <alignment horizontal="center"/>
    </xf>
    <xf numFmtId="0" fontId="3" fillId="0" borderId="0" xfId="51" applyFont="1" applyBorder="1" applyAlignment="1" applyProtection="1"/>
    <xf numFmtId="0" fontId="1" fillId="0" borderId="0" xfId="51" applyFont="1" applyBorder="1" applyAlignment="1" applyProtection="1">
      <alignment horizontal="center"/>
    </xf>
    <xf numFmtId="0" fontId="1" fillId="0" borderId="0" xfId="51" applyFont="1" applyBorder="1" applyAlignment="1" applyProtection="1"/>
    <xf numFmtId="0" fontId="4" fillId="2" borderId="1" xfId="51" applyFont="1" applyFill="1" applyBorder="1" applyAlignment="1" applyProtection="1">
      <alignment horizontal="center" vertical="center"/>
    </xf>
    <xf numFmtId="0" fontId="5" fillId="0" borderId="1" xfId="51" applyFont="1" applyFill="1" applyBorder="1" applyAlignment="1" applyProtection="1">
      <alignment horizontal="center"/>
    </xf>
    <xf numFmtId="178" fontId="6" fillId="0" borderId="1" xfId="51" applyNumberFormat="1" applyFont="1" applyFill="1" applyBorder="1" applyAlignment="1" applyProtection="1">
      <alignment horizontal="right"/>
      <protection locked="0"/>
    </xf>
    <xf numFmtId="178" fontId="6" fillId="0" borderId="1" xfId="51" applyNumberFormat="1" applyFont="1" applyFill="1" applyBorder="1" applyAlignment="1" applyProtection="1">
      <alignment horizontal="right"/>
    </xf>
    <xf numFmtId="178" fontId="6" fillId="0" borderId="1" xfId="51" applyNumberFormat="1" applyFont="1" applyFill="1" applyBorder="1" applyAlignment="1" applyProtection="1">
      <alignment horizontal="right" vertical="center"/>
    </xf>
    <xf numFmtId="177" fontId="6" fillId="0" borderId="1" xfId="51" applyNumberFormat="1" applyFont="1" applyFill="1" applyBorder="1" applyAlignment="1" applyProtection="1">
      <alignment horizontal="center"/>
    </xf>
    <xf numFmtId="176" fontId="6" fillId="0" borderId="1" xfId="51" applyNumberFormat="1" applyFont="1" applyFill="1" applyBorder="1" applyAlignment="1" applyProtection="1">
      <alignment horizontal="center"/>
    </xf>
    <xf numFmtId="178" fontId="6" fillId="3" borderId="1" xfId="51" applyNumberFormat="1" applyFont="1" applyFill="1" applyBorder="1" applyAlignment="1" applyProtection="1">
      <alignment horizontal="right"/>
    </xf>
    <xf numFmtId="177" fontId="6" fillId="3" borderId="1" xfId="51" applyNumberFormat="1" applyFont="1" applyFill="1" applyBorder="1" applyAlignment="1" applyProtection="1">
      <alignment horizontal="center"/>
    </xf>
    <xf numFmtId="0" fontId="3" fillId="0" borderId="0" xfId="51" applyFont="1" applyAlignment="1" applyProtection="1"/>
    <xf numFmtId="0" fontId="3" fillId="0" borderId="0" xfId="51" applyFont="1" applyAlignment="1" applyProtection="1">
      <alignment horizontal="right"/>
    </xf>
    <xf numFmtId="178" fontId="1" fillId="0" borderId="0" xfId="51" applyNumberFormat="1" applyFont="1" applyAlignment="1" applyProtection="1">
      <alignment horizontal="right"/>
    </xf>
    <xf numFmtId="179" fontId="1" fillId="0" borderId="0" xfId="51" applyNumberFormat="1" applyFont="1" applyAlignment="1" applyProtection="1">
      <alignment horizontal="right"/>
    </xf>
    <xf numFmtId="0" fontId="3" fillId="0" borderId="0" xfId="51" applyFont="1" applyBorder="1" applyAlignment="1" applyProtection="1">
      <alignment horizontal="right"/>
    </xf>
    <xf numFmtId="0" fontId="6" fillId="0" borderId="1" xfId="51" applyFont="1" applyBorder="1" applyAlignment="1" applyProtection="1">
      <alignment horizontal="center"/>
    </xf>
    <xf numFmtId="0" fontId="6" fillId="0" borderId="1" xfId="51" applyFont="1" applyBorder="1" applyAlignment="1" applyProtection="1"/>
    <xf numFmtId="0" fontId="3" fillId="0" borderId="0" xfId="51" applyFont="1" applyAlignment="1" applyProtection="1">
      <alignment horizontal="center"/>
    </xf>
    <xf numFmtId="0" fontId="3" fillId="0" borderId="0" xfId="51" applyFont="1" applyBorder="1" applyAlignment="1" applyProtection="1">
      <alignment horizontal="center"/>
    </xf>
    <xf numFmtId="0" fontId="3" fillId="4" borderId="1" xfId="51" applyFont="1" applyFill="1" applyBorder="1" applyAlignment="1" applyProtection="1">
      <alignment horizontal="center"/>
    </xf>
    <xf numFmtId="2" fontId="1" fillId="0" borderId="1" xfId="51" applyNumberFormat="1" applyFont="1" applyBorder="1" applyAlignment="1" applyProtection="1">
      <alignment horizontal="center"/>
    </xf>
    <xf numFmtId="177" fontId="1" fillId="0" borderId="1" xfId="51" applyNumberFormat="1" applyFont="1" applyBorder="1" applyAlignment="1" applyProtection="1">
      <alignment horizontal="center"/>
    </xf>
    <xf numFmtId="0" fontId="3" fillId="0" borderId="0" xfId="51" applyFont="1" applyAlignment="1" applyProtection="1">
      <alignment horizontal="left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  <cellStyle name="常规 2" xfId="55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>
              <a:defRPr lang="en-US" sz="330" b="0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  <a:r>
              <a:rPr lang="en-US" sz="275" b="0" i="0" u="non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rPr>
              <a:t>销售收入、成本对比表</a:t>
            </a:r>
            <a:endParaRPr lang="en-US" sz="275" b="0" i="0" u="non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  <a:p>
            <a:pPr algn="ctr">
              <a:defRPr lang="en-US" sz="330" b="0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  <a:endParaRPr lang="en-US" sz="275" b="0" i="0" u="non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275" b="0" i="0" u="none" strike="noStrike" kern="1200" baseline="0">
                    <a:solidFill>
                      <a:srgbClr val="000000"/>
                    </a:solidFill>
                    <a:latin typeface="Times New Roman" panose="02020603050405020304" pitchFamily="12"/>
                    <a:ea typeface="Times New Roman" panose="02020603050405020304" pitchFamily="12"/>
                    <a:cs typeface="Times New Roman" panose="02020603050405020304" pitchFamily="12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总生产成本年度比较表!#REF!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275" b="0" i="0" u="none" strike="noStrike" kern="1200" baseline="0">
                    <a:solidFill>
                      <a:srgbClr val="000000"/>
                    </a:solidFill>
                    <a:latin typeface="Times New Roman" panose="02020603050405020304" pitchFamily="12"/>
                    <a:ea typeface="Times New Roman" panose="02020603050405020304" pitchFamily="12"/>
                    <a:cs typeface="Times New Roman" panose="02020603050405020304" pitchFamily="12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总生产成本年度比较表!#REF!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35092290"/>
        <c:axId val="23346340"/>
      </c:lineChart>
      <c:catAx>
        <c:axId val="3509229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minorGridlines>
          <c:spPr>
            <a:ln w="9525" cap="flat" cmpd="sng" algn="ctr">
              <a:noFill/>
              <a:prstDash val="solid"/>
              <a:round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350" b="0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</a:p>
        </c:txPr>
        <c:crossAx val="23346340"/>
        <c:crosses val="autoZero"/>
        <c:auto val="1"/>
        <c:lblAlgn val="ctr"/>
        <c:lblOffset val="100"/>
        <c:tickLblSkip val="1"/>
        <c:noMultiLvlLbl val="0"/>
      </c:catAx>
      <c:valAx>
        <c:axId val="233463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minorGridlines>
          <c:spPr>
            <a:ln w="9525" cap="flat" cmpd="sng" algn="ctr">
              <a:noFill/>
              <a:prstDash val="solid"/>
              <a:round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350" b="0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</a:p>
        </c:txPr>
        <c:crossAx val="35092290"/>
        <c:crosses val="autoZero"/>
        <c:crossBetween val="between"/>
      </c:valAx>
      <c:spPr>
        <a:solidFill>
          <a:srgbClr val="FFFFFF"/>
        </a:solidFill>
        <a:ln w="12700" cap="flat" cmpd="sng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 cap="flat" cmpd="sng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en-US" sz="825" b="0" i="0" u="none" strike="noStrike" kern="1200" baseline="0">
              <a:solidFill>
                <a:srgbClr val="000000"/>
              </a:solidFill>
              <a:latin typeface="Times New Roman" panose="02020603050405020304" pitchFamily="12"/>
              <a:ea typeface="Times New Roman" panose="02020603050405020304" pitchFamily="12"/>
              <a:cs typeface="Times New Roman" panose="02020603050405020304" pitchFamily="12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 rot="0" vert="horz"/>
    <a:lstStyle/>
    <a:p>
      <a:pPr>
        <a:defRPr lang="en-US" sz="275" b="0" i="0" u="none" baseline="0">
          <a:solidFill>
            <a:srgbClr val="000000"/>
          </a:solidFill>
          <a:latin typeface="Times New Roman" panose="02020603050405020304" pitchFamily="12"/>
          <a:ea typeface="Times New Roman" panose="02020603050405020304" pitchFamily="12"/>
          <a:cs typeface="Times New Roman" panose="02020603050405020304" pitchFamily="1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>
              <a:defRPr lang="en-US" sz="270" b="0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  <a:r>
              <a:rPr lang="en-US" sz="225" b="0" i="0" u="non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rPr>
              <a:t>销售成本率变化情况</a:t>
            </a:r>
            <a:endParaRPr lang="en-US" sz="225" b="0" i="0" u="non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225" b="0" i="0" u="none" strike="noStrike" kern="1200" baseline="0">
                    <a:solidFill>
                      <a:srgbClr val="000000"/>
                    </a:solidFill>
                    <a:latin typeface="Times New Roman" panose="02020603050405020304" pitchFamily="12"/>
                    <a:ea typeface="Times New Roman" panose="02020603050405020304" pitchFamily="12"/>
                    <a:cs typeface="Times New Roman" panose="02020603050405020304" pitchFamily="12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总生产成本年度比较表!#REF!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58508234"/>
        <c:axId val="17321030"/>
      </c:lineChart>
      <c:catAx>
        <c:axId val="5850823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minorGridlines>
          <c:spPr>
            <a:ln w="9525" cap="flat" cmpd="sng" algn="ctr">
              <a:noFill/>
              <a:prstDash val="solid"/>
              <a:round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225" b="0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</a:p>
        </c:txPr>
        <c:crossAx val="17321030"/>
        <c:crosses val="autoZero"/>
        <c:auto val="1"/>
        <c:lblAlgn val="ctr"/>
        <c:lblOffset val="100"/>
        <c:tickLblSkip val="1"/>
        <c:noMultiLvlLbl val="0"/>
      </c:catAx>
      <c:valAx>
        <c:axId val="1732103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minorGridlines>
          <c:spPr>
            <a:ln w="9525" cap="flat" cmpd="sng" algn="ctr">
              <a:noFill/>
              <a:prstDash val="solid"/>
              <a:round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225" b="0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</a:p>
        </c:txPr>
        <c:crossAx val="58508234"/>
        <c:crosses val="autoZero"/>
        <c:crossBetween val="between"/>
      </c:valAx>
      <c:spPr>
        <a:solidFill>
          <a:srgbClr val="FFFFFF"/>
        </a:solidFill>
        <a:ln w="12700" cap="flat" cmpd="sng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 cap="flat" cmpd="sng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en-US" sz="205" b="0" i="0" u="none" strike="noStrike" kern="1200" baseline="0">
              <a:solidFill>
                <a:srgbClr val="000000"/>
              </a:solidFill>
              <a:latin typeface="Times New Roman" panose="02020603050405020304" pitchFamily="12"/>
              <a:ea typeface="Times New Roman" panose="02020603050405020304" pitchFamily="12"/>
              <a:cs typeface="Times New Roman" panose="02020603050405020304" pitchFamily="12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 rot="0" vert="horz"/>
    <a:lstStyle/>
    <a:p>
      <a:pPr>
        <a:defRPr lang="en-US" sz="225" b="0" i="0" u="none" baseline="0">
          <a:solidFill>
            <a:srgbClr val="000000"/>
          </a:solidFill>
          <a:latin typeface="Times New Roman" panose="02020603050405020304" pitchFamily="12"/>
          <a:ea typeface="Times New Roman" panose="02020603050405020304" pitchFamily="12"/>
          <a:cs typeface="Times New Roman" panose="02020603050405020304" pitchFamily="1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>
              <a:defRPr lang="en-US" sz="390" b="0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  <a:r>
              <a:rPr lang="en-US" sz="325" b="0" i="0" u="none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rPr>
              <a:t>销售收入、费用对比表</a:t>
            </a:r>
            <a:endParaRPr lang="en-US" sz="325" b="0" i="0" u="none" baseline="0">
              <a:solidFill>
                <a:srgbClr val="000000"/>
              </a:solidFill>
              <a:latin typeface="Times New Roman" panose="02020603050405020304" pitchFamily="12"/>
              <a:ea typeface="Times New Roman" panose="02020603050405020304" pitchFamily="12"/>
              <a:cs typeface="Times New Roman" panose="02020603050405020304" pitchFamily="12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325" b="0" i="0" u="none" strike="noStrike" kern="1200" baseline="0">
                    <a:solidFill>
                      <a:srgbClr val="000000"/>
                    </a:solidFill>
                    <a:latin typeface="Times New Roman" panose="02020603050405020304" pitchFamily="12"/>
                    <a:ea typeface="Times New Roman" panose="02020603050405020304" pitchFamily="12"/>
                    <a:cs typeface="Times New Roman" panose="02020603050405020304" pitchFamily="12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总生产成本年度比较表!#REF!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325" b="0" i="0" u="none" strike="noStrike" kern="1200" baseline="0">
                    <a:solidFill>
                      <a:srgbClr val="000000"/>
                    </a:solidFill>
                    <a:latin typeface="Times New Roman" panose="02020603050405020304" pitchFamily="12"/>
                    <a:ea typeface="Times New Roman" panose="02020603050405020304" pitchFamily="12"/>
                    <a:cs typeface="Times New Roman" panose="02020603050405020304" pitchFamily="12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总生产成本年度比较表!#REF!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36898364"/>
        <c:axId val="23062212"/>
      </c:lineChart>
      <c:catAx>
        <c:axId val="3689836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minorGridlines>
          <c:spPr>
            <a:ln w="9525" cap="flat" cmpd="sng" algn="ctr">
              <a:noFill/>
              <a:prstDash val="solid"/>
              <a:round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350" b="0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</a:p>
        </c:txPr>
        <c:crossAx val="23062212"/>
        <c:crosses val="autoZero"/>
        <c:auto val="1"/>
        <c:lblAlgn val="ctr"/>
        <c:lblOffset val="100"/>
        <c:tickLblSkip val="1"/>
        <c:noMultiLvlLbl val="0"/>
      </c:catAx>
      <c:valAx>
        <c:axId val="230622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minorGridlines>
          <c:spPr>
            <a:ln w="9525" cap="flat" cmpd="sng" algn="ctr">
              <a:noFill/>
              <a:prstDash val="solid"/>
              <a:round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350" b="0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</a:p>
        </c:txPr>
        <c:crossAx val="36898364"/>
        <c:crosses val="autoZero"/>
        <c:crossBetween val="between"/>
      </c:valAx>
      <c:spPr>
        <a:solidFill>
          <a:srgbClr val="FFFFFF"/>
        </a:solidFill>
        <a:ln w="12700" cap="flat" cmpd="sng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 cap="flat" cmpd="sng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en-US" sz="295" b="0" i="0" u="none" strike="noStrike" kern="1200" baseline="0">
              <a:solidFill>
                <a:srgbClr val="000000"/>
              </a:solidFill>
              <a:latin typeface="Times New Roman" panose="02020603050405020304" pitchFamily="12"/>
              <a:ea typeface="Times New Roman" panose="02020603050405020304" pitchFamily="12"/>
              <a:cs typeface="Times New Roman" panose="02020603050405020304" pitchFamily="12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 rot="0" vert="horz"/>
    <a:lstStyle/>
    <a:p>
      <a:pPr>
        <a:defRPr lang="en-US" sz="325" b="0" i="0" u="none" baseline="0">
          <a:solidFill>
            <a:srgbClr val="000000"/>
          </a:solidFill>
          <a:latin typeface="Times New Roman" panose="02020603050405020304" pitchFamily="12"/>
          <a:ea typeface="Times New Roman" panose="02020603050405020304" pitchFamily="12"/>
          <a:cs typeface="Times New Roman" panose="02020603050405020304" pitchFamily="12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>
              <a:defRPr lang="en-US" sz="390" b="0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  <a:r>
              <a:rPr lang="en-US" sz="325" b="0" i="0" u="non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rPr>
              <a:t>销售费用率变化情况</a:t>
            </a:r>
            <a:endParaRPr lang="en-US" sz="325" b="0" i="0" u="non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325" b="0" i="0" u="none" strike="noStrike" kern="1200" baseline="0">
                    <a:solidFill>
                      <a:srgbClr val="000000"/>
                    </a:solidFill>
                    <a:latin typeface="Times New Roman" panose="02020603050405020304" pitchFamily="12"/>
                    <a:ea typeface="Times New Roman" panose="02020603050405020304" pitchFamily="12"/>
                    <a:cs typeface="Times New Roman" panose="02020603050405020304" pitchFamily="12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总生产成本年度比较表!#REF!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47995487"/>
        <c:axId val="31002555"/>
      </c:lineChart>
      <c:catAx>
        <c:axId val="4799548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minorGridlines>
          <c:spPr>
            <a:ln w="9525" cap="flat" cmpd="sng" algn="ctr">
              <a:noFill/>
              <a:prstDash val="solid"/>
              <a:round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475" b="0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</a:p>
        </c:txPr>
        <c:crossAx val="31002555"/>
        <c:crosses val="autoZero"/>
        <c:auto val="1"/>
        <c:lblAlgn val="ctr"/>
        <c:lblOffset val="100"/>
        <c:tickLblSkip val="1"/>
        <c:noMultiLvlLbl val="0"/>
      </c:catAx>
      <c:valAx>
        <c:axId val="31002555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minorGridlines>
          <c:spPr>
            <a:ln w="9525" cap="flat" cmpd="sng" algn="ctr">
              <a:noFill/>
              <a:prstDash val="solid"/>
              <a:round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475" b="0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</a:p>
        </c:txPr>
        <c:crossAx val="47995487"/>
        <c:crosses val="autoZero"/>
        <c:crossBetween val="between"/>
      </c:valAx>
      <c:spPr>
        <a:solidFill>
          <a:srgbClr val="FFFFFF"/>
        </a:solidFill>
        <a:ln w="12700" cap="flat" cmpd="sng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 cap="flat" cmpd="sng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en-US" sz="295" b="0" i="0" u="none" strike="noStrike" kern="1200" baseline="0">
              <a:solidFill>
                <a:srgbClr val="000000"/>
              </a:solidFill>
              <a:latin typeface="Times New Roman" panose="02020603050405020304" pitchFamily="12"/>
              <a:ea typeface="Times New Roman" panose="02020603050405020304" pitchFamily="12"/>
              <a:cs typeface="Times New Roman" panose="02020603050405020304" pitchFamily="12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 rot="0" vert="horz"/>
    <a:lstStyle/>
    <a:p>
      <a:pPr>
        <a:defRPr lang="en-US" sz="325" b="0" i="0" u="none" baseline="0">
          <a:solidFill>
            <a:srgbClr val="000000"/>
          </a:solidFill>
          <a:latin typeface="Times New Roman" panose="02020603050405020304" pitchFamily="12"/>
          <a:ea typeface="Times New Roman" panose="02020603050405020304" pitchFamily="12"/>
          <a:cs typeface="Times New Roman" panose="02020603050405020304" pitchFamily="12"/>
        </a:defRPr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>
              <a:defRPr lang="en-US" sz="390" b="0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  <a:r>
              <a:rPr lang="en-US" sz="325" b="0" i="0" u="none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rPr>
              <a:t>销售收入、费用对比表</a:t>
            </a:r>
            <a:endParaRPr lang="en-US" sz="325" b="0" i="0" u="none" baseline="0">
              <a:solidFill>
                <a:srgbClr val="000000"/>
              </a:solidFill>
              <a:latin typeface="Times New Roman" panose="02020603050405020304" pitchFamily="12"/>
              <a:ea typeface="Times New Roman" panose="02020603050405020304" pitchFamily="12"/>
              <a:cs typeface="Times New Roman" panose="02020603050405020304" pitchFamily="12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325" b="0" i="0" u="none" strike="noStrike" kern="1200" baseline="0">
                    <a:solidFill>
                      <a:srgbClr val="000000"/>
                    </a:solidFill>
                    <a:latin typeface="Times New Roman" panose="02020603050405020304" pitchFamily="12"/>
                    <a:ea typeface="Times New Roman" panose="02020603050405020304" pitchFamily="12"/>
                    <a:cs typeface="Times New Roman" panose="02020603050405020304" pitchFamily="12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总生产成本年度比较表!#REF!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325" b="0" i="0" u="none" strike="noStrike" kern="1200" baseline="0">
                    <a:solidFill>
                      <a:srgbClr val="000000"/>
                    </a:solidFill>
                    <a:latin typeface="Times New Roman" panose="02020603050405020304" pitchFamily="12"/>
                    <a:ea typeface="Times New Roman" panose="02020603050405020304" pitchFamily="12"/>
                    <a:cs typeface="Times New Roman" panose="02020603050405020304" pitchFamily="12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总生产成本年度比较表!#REF!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6243847"/>
        <c:axId val="29695768"/>
      </c:lineChart>
      <c:catAx>
        <c:axId val="62438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minorGridlines>
          <c:spPr>
            <a:ln w="9525" cap="flat" cmpd="sng" algn="ctr">
              <a:noFill/>
              <a:prstDash val="solid"/>
              <a:round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375" b="0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</a:p>
        </c:txPr>
        <c:crossAx val="29695768"/>
        <c:crosses val="autoZero"/>
        <c:auto val="1"/>
        <c:lblAlgn val="ctr"/>
        <c:lblOffset val="100"/>
        <c:tickLblSkip val="1"/>
        <c:noMultiLvlLbl val="0"/>
      </c:catAx>
      <c:valAx>
        <c:axId val="296957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minorGridlines>
          <c:spPr>
            <a:ln w="9525" cap="flat" cmpd="sng" algn="ctr">
              <a:noFill/>
              <a:prstDash val="solid"/>
              <a:round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375" b="0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</a:p>
        </c:txPr>
        <c:crossAx val="6243847"/>
        <c:crosses val="autoZero"/>
        <c:crossBetween val="between"/>
      </c:valAx>
      <c:spPr>
        <a:solidFill>
          <a:srgbClr val="FFFFFF"/>
        </a:solidFill>
        <a:ln w="12700" cap="flat" cmpd="sng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 cap="flat" cmpd="sng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en-US" sz="295" b="0" i="0" u="none" strike="noStrike" kern="1200" baseline="0">
              <a:solidFill>
                <a:srgbClr val="000000"/>
              </a:solidFill>
              <a:latin typeface="Times New Roman" panose="02020603050405020304" pitchFamily="12"/>
              <a:ea typeface="Times New Roman" panose="02020603050405020304" pitchFamily="12"/>
              <a:cs typeface="Times New Roman" panose="02020603050405020304" pitchFamily="12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 rot="0" vert="horz"/>
    <a:lstStyle/>
    <a:p>
      <a:pPr>
        <a:defRPr lang="en-US" sz="325" b="0" i="0" u="none" baseline="0">
          <a:solidFill>
            <a:srgbClr val="000000"/>
          </a:solidFill>
          <a:latin typeface="Times New Roman" panose="02020603050405020304" pitchFamily="12"/>
          <a:ea typeface="Times New Roman" panose="02020603050405020304" pitchFamily="12"/>
          <a:cs typeface="Times New Roman" panose="02020603050405020304" pitchFamily="12"/>
        </a:defRPr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>
              <a:defRPr lang="en-US" sz="390" b="0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  <a:r>
              <a:rPr lang="en-US" sz="325" b="0" i="0" u="non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rPr>
              <a:t>销售税金率变化情况</a:t>
            </a:r>
            <a:endParaRPr lang="en-US" sz="325" b="0" i="0" u="non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325" b="0" i="0" u="none" strike="noStrike" kern="1200" baseline="0">
                    <a:solidFill>
                      <a:srgbClr val="000000"/>
                    </a:solidFill>
                    <a:latin typeface="Times New Roman" panose="02020603050405020304" pitchFamily="12"/>
                    <a:ea typeface="Times New Roman" panose="02020603050405020304" pitchFamily="12"/>
                    <a:cs typeface="Times New Roman" panose="02020603050405020304" pitchFamily="12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总生产成本年度比较表!#REF!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25001628"/>
        <c:axId val="52645020"/>
      </c:lineChart>
      <c:catAx>
        <c:axId val="2500162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minorGridlines>
          <c:spPr>
            <a:ln w="9525" cap="flat" cmpd="sng" algn="ctr">
              <a:noFill/>
              <a:prstDash val="solid"/>
              <a:round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400" b="0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</a:p>
        </c:txPr>
        <c:crossAx val="52645020"/>
        <c:crosses val="autoZero"/>
        <c:auto val="1"/>
        <c:lblAlgn val="ctr"/>
        <c:lblOffset val="100"/>
        <c:tickLblSkip val="1"/>
        <c:noMultiLvlLbl val="0"/>
      </c:catAx>
      <c:valAx>
        <c:axId val="526450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minorGridlines>
          <c:spPr>
            <a:ln w="9525" cap="flat" cmpd="sng" algn="ctr">
              <a:noFill/>
              <a:prstDash val="solid"/>
              <a:round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400" b="0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</a:p>
        </c:txPr>
        <c:crossAx val="25001628"/>
        <c:crosses val="autoZero"/>
        <c:crossBetween val="between"/>
      </c:valAx>
      <c:spPr>
        <a:solidFill>
          <a:srgbClr val="FFFFFF"/>
        </a:solidFill>
        <a:ln w="12700" cap="flat" cmpd="sng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 cap="flat" cmpd="sng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en-US" sz="295" b="0" i="0" u="none" strike="noStrike" kern="1200" baseline="0">
              <a:solidFill>
                <a:srgbClr val="000000"/>
              </a:solidFill>
              <a:latin typeface="Times New Roman" panose="02020603050405020304" pitchFamily="12"/>
              <a:ea typeface="Times New Roman" panose="02020603050405020304" pitchFamily="12"/>
              <a:cs typeface="Times New Roman" panose="02020603050405020304" pitchFamily="12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 rot="0" vert="horz"/>
    <a:lstStyle/>
    <a:p>
      <a:pPr>
        <a:defRPr lang="en-US" sz="325" b="0" i="0" u="none" baseline="0">
          <a:solidFill>
            <a:srgbClr val="000000"/>
          </a:solidFill>
          <a:latin typeface="Times New Roman" panose="02020603050405020304" pitchFamily="12"/>
          <a:ea typeface="Times New Roman" panose="02020603050405020304" pitchFamily="12"/>
          <a:cs typeface="Times New Roman" panose="02020603050405020304" pitchFamily="12"/>
        </a:defRPr>
      </a:pPr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"/>
          <c:y val="0.16325"/>
          <c:w val="0.762"/>
          <c:h val="0.6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总生产成本年度比较表!$C$3</c:f>
              <c:strCache>
                <c:ptCount val="1"/>
                <c:pt idx="0">
                  <c:v>上年数</c:v>
                </c:pt>
              </c:strCache>
            </c:strRef>
          </c:tx>
          <c:spPr>
            <a:solidFill>
              <a:srgbClr val="00B050"/>
            </a:solidFill>
            <a:ln w="12700" cap="flat" cmpd="sng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rgbClr val="000000"/>
                    </a:solidFill>
                    <a:latin typeface="Times New Roman" panose="02020603050405020304" pitchFamily="12"/>
                    <a:ea typeface="Times New Roman" panose="02020603050405020304" pitchFamily="12"/>
                    <a:cs typeface="Times New Roman" panose="02020603050405020304" pitchFamily="12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总生产成本年度比较表!$B$4:$B$7</c:f>
              <c:strCache>
                <c:ptCount val="4"/>
                <c:pt idx="0">
                  <c:v>直接材料</c:v>
                </c:pt>
                <c:pt idx="1">
                  <c:v>直接人工</c:v>
                </c:pt>
                <c:pt idx="2">
                  <c:v>制造费用</c:v>
                </c:pt>
                <c:pt idx="3">
                  <c:v>其他</c:v>
                </c:pt>
              </c:strCache>
            </c:strRef>
          </c:cat>
          <c:val>
            <c:numRef>
              <c:f>总生产成本年度比较表!$C$4:$C$7</c:f>
              <c:numCache>
                <c:formatCode>0.00_ </c:formatCode>
                <c:ptCount val="4"/>
                <c:pt idx="0">
                  <c:v>42350</c:v>
                </c:pt>
                <c:pt idx="1">
                  <c:v>40342</c:v>
                </c:pt>
                <c:pt idx="2">
                  <c:v>18780</c:v>
                </c:pt>
                <c:pt idx="3">
                  <c:v>1365</c:v>
                </c:pt>
              </c:numCache>
            </c:numRef>
          </c:val>
        </c:ser>
        <c:ser>
          <c:idx val="1"/>
          <c:order val="1"/>
          <c:tx>
            <c:strRef>
              <c:f>总生产成本年度比较表!$D$3</c:f>
              <c:strCache>
                <c:ptCount val="1"/>
                <c:pt idx="0">
                  <c:v>本年数</c:v>
                </c:pt>
              </c:strCache>
            </c:strRef>
          </c:tx>
          <c:spPr>
            <a:solidFill>
              <a:srgbClr val="FF0000"/>
            </a:solidFill>
            <a:ln w="12700" cap="flat" cmpd="sng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rgbClr val="000000"/>
                    </a:solidFill>
                    <a:latin typeface="Times New Roman" panose="02020603050405020304" pitchFamily="12"/>
                    <a:ea typeface="Times New Roman" panose="02020603050405020304" pitchFamily="12"/>
                    <a:cs typeface="Times New Roman" panose="02020603050405020304" pitchFamily="12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总生产成本年度比较表!$B$4:$B$7</c:f>
              <c:strCache>
                <c:ptCount val="4"/>
                <c:pt idx="0">
                  <c:v>直接材料</c:v>
                </c:pt>
                <c:pt idx="1">
                  <c:v>直接人工</c:v>
                </c:pt>
                <c:pt idx="2">
                  <c:v>制造费用</c:v>
                </c:pt>
                <c:pt idx="3">
                  <c:v>其他</c:v>
                </c:pt>
              </c:strCache>
            </c:strRef>
          </c:cat>
          <c:val>
            <c:numRef>
              <c:f>总生产成本年度比较表!$D$4:$D$7</c:f>
              <c:numCache>
                <c:formatCode>0.00_ </c:formatCode>
                <c:ptCount val="4"/>
                <c:pt idx="0">
                  <c:v>47560</c:v>
                </c:pt>
                <c:pt idx="1">
                  <c:v>42958</c:v>
                </c:pt>
                <c:pt idx="2">
                  <c:v>12453.3</c:v>
                </c:pt>
                <c:pt idx="3">
                  <c:v>1659.78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8691"/>
        <c:axId val="63221586"/>
      </c:barChart>
      <c:catAx>
        <c:axId val="1708691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minorGridlines>
          <c:spPr>
            <a:ln w="9525" cap="flat" cmpd="sng" algn="ctr">
              <a:noFill/>
              <a:prstDash val="solid"/>
              <a:round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875" b="0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</a:p>
        </c:txPr>
        <c:crossAx val="63221586"/>
        <c:crosses val="autoZero"/>
        <c:auto val="1"/>
        <c:lblAlgn val="ctr"/>
        <c:lblOffset val="100"/>
        <c:tickLblSkip val="1"/>
        <c:noMultiLvlLbl val="0"/>
      </c:catAx>
      <c:valAx>
        <c:axId val="6322158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minorGridlines>
          <c:spPr>
            <a:ln w="9525" cap="flat" cmpd="sng" algn="ctr">
              <a:noFill/>
              <a:prstDash val="solid"/>
              <a:round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875" b="0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</a:p>
        </c:txPr>
        <c:crossAx val="1708691"/>
        <c:crosses val="autoZero"/>
        <c:crossBetween val="between"/>
      </c:valAx>
      <c:spPr>
        <a:solidFill>
          <a:schemeClr val="bg1"/>
        </a:solidFill>
        <a:ln w="12700" cap="flat" cmpd="sng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725"/>
          <c:y val="0.02475"/>
          <c:w val="0.58975"/>
          <c:h val="0.11875"/>
        </c:manualLayout>
      </c:layout>
      <c:overlay val="0"/>
      <c:spPr>
        <a:solidFill>
          <a:srgbClr val="FFFFFF"/>
        </a:solidFill>
        <a:ln w="3175" cap="flat" cmpd="sng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 rot="0" vert="horz"/>
    <a:lstStyle/>
    <a:p>
      <a:pPr>
        <a:defRPr lang="en-US" sz="900" b="0" i="0" u="none" baseline="0">
          <a:solidFill>
            <a:srgbClr val="000000"/>
          </a:solidFill>
          <a:latin typeface="Times New Roman" panose="02020603050405020304" pitchFamily="12"/>
          <a:ea typeface="Times New Roman" panose="02020603050405020304" pitchFamily="12"/>
          <a:cs typeface="Times New Roman" panose="02020603050405020304" pitchFamily="12"/>
        </a:defRPr>
      </a:pPr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25"/>
          <c:y val="0.12875"/>
          <c:w val="0.8112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总生产成本年度比较表!$I$3</c:f>
              <c:strCache>
                <c:ptCount val="1"/>
                <c:pt idx="0">
                  <c:v>上年结构</c:v>
                </c:pt>
              </c:strCache>
            </c:strRef>
          </c:tx>
          <c:spPr>
            <a:solidFill>
              <a:srgbClr val="00B050"/>
            </a:solidFill>
            <a:ln w="12700" cap="flat" cmpd="sng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rgbClr val="000000"/>
                    </a:solidFill>
                    <a:latin typeface="Times New Roman" panose="02020603050405020304" pitchFamily="12"/>
                    <a:ea typeface="Times New Roman" panose="02020603050405020304" pitchFamily="12"/>
                    <a:cs typeface="Times New Roman" panose="02020603050405020304" pitchFamily="12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总生产成本年度比较表!$B$4:$B$7</c:f>
              <c:strCache>
                <c:ptCount val="4"/>
                <c:pt idx="0">
                  <c:v>直接材料</c:v>
                </c:pt>
                <c:pt idx="1">
                  <c:v>直接人工</c:v>
                </c:pt>
                <c:pt idx="2">
                  <c:v>制造费用</c:v>
                </c:pt>
                <c:pt idx="3">
                  <c:v>其他</c:v>
                </c:pt>
              </c:strCache>
            </c:strRef>
          </c:cat>
          <c:val>
            <c:numRef>
              <c:f>总生产成本年度比较表!$I$4:$I$7</c:f>
              <c:numCache>
                <c:formatCode>0.0%</c:formatCode>
                <c:ptCount val="4"/>
                <c:pt idx="0">
                  <c:v>0.411816758559662</c:v>
                </c:pt>
                <c:pt idx="1">
                  <c:v>0.392290712486751</c:v>
                </c:pt>
                <c:pt idx="2">
                  <c:v>0.18261909623968</c:v>
                </c:pt>
                <c:pt idx="3">
                  <c:v>0.0132734327139065</c:v>
                </c:pt>
              </c:numCache>
            </c:numRef>
          </c:val>
        </c:ser>
        <c:ser>
          <c:idx val="1"/>
          <c:order val="1"/>
          <c:tx>
            <c:strRef>
              <c:f>总生产成本年度比较表!$J$3</c:f>
              <c:strCache>
                <c:ptCount val="1"/>
                <c:pt idx="0">
                  <c:v>本年结构</c:v>
                </c:pt>
              </c:strCache>
            </c:strRef>
          </c:tx>
          <c:spPr>
            <a:solidFill>
              <a:srgbClr val="FF0000"/>
            </a:solidFill>
            <a:ln w="12700" cap="flat" cmpd="sng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rgbClr val="000000"/>
                    </a:solidFill>
                    <a:latin typeface="Times New Roman" panose="02020603050405020304" pitchFamily="12"/>
                    <a:ea typeface="Times New Roman" panose="02020603050405020304" pitchFamily="12"/>
                    <a:cs typeface="Times New Roman" panose="02020603050405020304" pitchFamily="12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总生产成本年度比较表!$B$4:$B$7</c:f>
              <c:strCache>
                <c:ptCount val="4"/>
                <c:pt idx="0">
                  <c:v>直接材料</c:v>
                </c:pt>
                <c:pt idx="1">
                  <c:v>直接人工</c:v>
                </c:pt>
                <c:pt idx="2">
                  <c:v>制造费用</c:v>
                </c:pt>
                <c:pt idx="3">
                  <c:v>其他</c:v>
                </c:pt>
              </c:strCache>
            </c:strRef>
          </c:cat>
          <c:val>
            <c:numRef>
              <c:f>总生产成本年度比较表!$J$4:$J$7</c:f>
              <c:numCache>
                <c:formatCode>0.0%</c:formatCode>
                <c:ptCount val="4"/>
                <c:pt idx="0">
                  <c:v>0.454549451272031</c:v>
                </c:pt>
                <c:pt idx="1">
                  <c:v>0.410566344149367</c:v>
                </c:pt>
                <c:pt idx="2">
                  <c:v>0.119021040402144</c:v>
                </c:pt>
                <c:pt idx="3">
                  <c:v>0.0158631641764569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97330"/>
        <c:axId val="47026458"/>
      </c:barChart>
      <c:catAx>
        <c:axId val="5749733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minorGridlines>
          <c:spPr>
            <a:ln w="9525" cap="flat" cmpd="sng" algn="ctr">
              <a:noFill/>
              <a:prstDash val="solid"/>
              <a:round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</a:p>
        </c:txPr>
        <c:crossAx val="47026458"/>
        <c:crosses val="autoZero"/>
        <c:auto val="1"/>
        <c:lblAlgn val="ctr"/>
        <c:lblOffset val="100"/>
        <c:tickLblSkip val="1"/>
        <c:noMultiLvlLbl val="0"/>
      </c:catAx>
      <c:valAx>
        <c:axId val="4702645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minorGridlines>
          <c:spPr>
            <a:ln w="9525" cap="flat" cmpd="sng" algn="ctr">
              <a:noFill/>
              <a:prstDash val="solid"/>
              <a:round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</a:p>
        </c:txPr>
        <c:crossAx val="5749733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7"/>
          <c:y val="0.02475"/>
          <c:w val="0.60575"/>
          <c:h val="0.089"/>
        </c:manualLayout>
      </c:layout>
      <c:overlay val="0"/>
      <c:spPr>
        <a:solidFill>
          <a:srgbClr val="FFFFFF"/>
        </a:solidFill>
        <a:ln w="3175" cap="flat" cmpd="sng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 rot="0" vert="horz"/>
    <a:lstStyle/>
    <a:p>
      <a:pPr>
        <a:defRPr lang="en-US" sz="900" b="0" i="0" u="none" baseline="0">
          <a:solidFill>
            <a:srgbClr val="000000"/>
          </a:solidFill>
          <a:latin typeface="Times New Roman" panose="02020603050405020304" pitchFamily="12"/>
          <a:ea typeface="Times New Roman" panose="02020603050405020304" pitchFamily="12"/>
          <a:cs typeface="Times New Roman" panose="02020603050405020304" pitchFamily="12"/>
        </a:defRPr>
      </a:pPr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"/>
          <c:y val="0.051"/>
          <c:w val="0.4215"/>
          <c:h val="0.949"/>
        </c:manualLayout>
      </c:layout>
      <c:doughnutChart>
        <c:varyColors val="1"/>
        <c:ser>
          <c:idx val="0"/>
          <c:order val="0"/>
          <c:tx>
            <c:strRef>
              <c:f>总生产成本年度比较表!$C$3</c:f>
              <c:strCache>
                <c:ptCount val="1"/>
                <c:pt idx="0">
                  <c:v>上年数</c:v>
                </c:pt>
              </c:strCache>
            </c:strRef>
          </c:tx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总生产成本年度比较表!$B$4:$B$7</c:f>
              <c:strCache>
                <c:ptCount val="4"/>
                <c:pt idx="0">
                  <c:v>直接材料</c:v>
                </c:pt>
                <c:pt idx="1">
                  <c:v>直接人工</c:v>
                </c:pt>
                <c:pt idx="2">
                  <c:v>制造费用</c:v>
                </c:pt>
                <c:pt idx="3">
                  <c:v>其他</c:v>
                </c:pt>
              </c:strCache>
            </c:strRef>
          </c:cat>
          <c:val>
            <c:numRef>
              <c:f>总生产成本年度比较表!$C$4:$C$7</c:f>
              <c:numCache>
                <c:formatCode>0.00_ </c:formatCode>
                <c:ptCount val="4"/>
                <c:pt idx="0">
                  <c:v>42350</c:v>
                </c:pt>
                <c:pt idx="1">
                  <c:v>40342</c:v>
                </c:pt>
                <c:pt idx="2">
                  <c:v>18780</c:v>
                </c:pt>
                <c:pt idx="3">
                  <c:v>1365</c:v>
                </c:pt>
              </c:numCache>
            </c:numRef>
          </c:val>
        </c:ser>
        <c:ser>
          <c:idx val="1"/>
          <c:order val="1"/>
          <c:tx>
            <c:strRef>
              <c:f>总生产成本年度比较表!$D$3</c:f>
              <c:strCache>
                <c:ptCount val="1"/>
                <c:pt idx="0">
                  <c:v>本年数</c:v>
                </c:pt>
              </c:strCache>
            </c:strRef>
          </c:tx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总生产成本年度比较表!$B$4:$B$7</c:f>
              <c:strCache>
                <c:ptCount val="4"/>
                <c:pt idx="0">
                  <c:v>直接材料</c:v>
                </c:pt>
                <c:pt idx="1">
                  <c:v>直接人工</c:v>
                </c:pt>
                <c:pt idx="2">
                  <c:v>制造费用</c:v>
                </c:pt>
                <c:pt idx="3">
                  <c:v>其他</c:v>
                </c:pt>
              </c:strCache>
            </c:strRef>
          </c:cat>
          <c:val>
            <c:numRef>
              <c:f>总生产成本年度比较表!$D$4:$D$7</c:f>
              <c:numCache>
                <c:formatCode>0.00_ </c:formatCode>
                <c:ptCount val="4"/>
                <c:pt idx="0">
                  <c:v>47560</c:v>
                </c:pt>
                <c:pt idx="1">
                  <c:v>42958</c:v>
                </c:pt>
                <c:pt idx="2">
                  <c:v>12453.3</c:v>
                </c:pt>
                <c:pt idx="3">
                  <c:v>1659.78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chart" Target="../charts/chart9.xml"/><Relationship Id="rId8" Type="http://schemas.openxmlformats.org/officeDocument/2006/relationships/chart" Target="../charts/chart8.xml"/><Relationship Id="rId7" Type="http://schemas.openxmlformats.org/officeDocument/2006/relationships/chart" Target="../charts/chart7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47625</xdr:colOff>
      <xdr:row>2</xdr:row>
      <xdr:rowOff>0</xdr:rowOff>
    </xdr:to>
    <xdr:graphicFrame>
      <xdr:nvGraphicFramePr>
        <xdr:cNvPr id="2" name="Chart 1" hidden="1"/>
        <xdr:cNvGraphicFramePr/>
      </xdr:nvGraphicFramePr>
      <xdr:xfrm>
        <a:off x="504825" y="476250"/>
        <a:ext cx="4752975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104775</xdr:colOff>
      <xdr:row>2</xdr:row>
      <xdr:rowOff>0</xdr:rowOff>
    </xdr:from>
    <xdr:to>
      <xdr:col>11</xdr:col>
      <xdr:colOff>447675</xdr:colOff>
      <xdr:row>2</xdr:row>
      <xdr:rowOff>0</xdr:rowOff>
    </xdr:to>
    <xdr:graphicFrame>
      <xdr:nvGraphicFramePr>
        <xdr:cNvPr id="3" name="Chart 2" hidden="1"/>
        <xdr:cNvGraphicFramePr/>
      </xdr:nvGraphicFramePr>
      <xdr:xfrm>
        <a:off x="5314950" y="476250"/>
        <a:ext cx="3781425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2</xdr:row>
      <xdr:rowOff>0</xdr:rowOff>
    </xdr:from>
    <xdr:to>
      <xdr:col>4</xdr:col>
      <xdr:colOff>657225</xdr:colOff>
      <xdr:row>2</xdr:row>
      <xdr:rowOff>0</xdr:rowOff>
    </xdr:to>
    <xdr:graphicFrame>
      <xdr:nvGraphicFramePr>
        <xdr:cNvPr id="4" name="Chart 3" hidden="1"/>
        <xdr:cNvGraphicFramePr/>
      </xdr:nvGraphicFramePr>
      <xdr:xfrm>
        <a:off x="552450" y="476250"/>
        <a:ext cx="3667125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11</xdr:col>
      <xdr:colOff>352425</xdr:colOff>
      <xdr:row>2</xdr:row>
      <xdr:rowOff>0</xdr:rowOff>
    </xdr:to>
    <xdr:graphicFrame>
      <xdr:nvGraphicFramePr>
        <xdr:cNvPr id="5" name="Chart 4" hidden="1"/>
        <xdr:cNvGraphicFramePr/>
      </xdr:nvGraphicFramePr>
      <xdr:xfrm>
        <a:off x="5210175" y="476250"/>
        <a:ext cx="379095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47625</xdr:colOff>
      <xdr:row>2</xdr:row>
      <xdr:rowOff>0</xdr:rowOff>
    </xdr:from>
    <xdr:to>
      <xdr:col>4</xdr:col>
      <xdr:colOff>657225</xdr:colOff>
      <xdr:row>2</xdr:row>
      <xdr:rowOff>0</xdr:rowOff>
    </xdr:to>
    <xdr:graphicFrame>
      <xdr:nvGraphicFramePr>
        <xdr:cNvPr id="6" name="Chart 5" hidden="1"/>
        <xdr:cNvGraphicFramePr/>
      </xdr:nvGraphicFramePr>
      <xdr:xfrm>
        <a:off x="552450" y="476250"/>
        <a:ext cx="3667125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11</xdr:col>
      <xdr:colOff>352425</xdr:colOff>
      <xdr:row>2</xdr:row>
      <xdr:rowOff>0</xdr:rowOff>
    </xdr:to>
    <xdr:graphicFrame>
      <xdr:nvGraphicFramePr>
        <xdr:cNvPr id="7" name="Chart 6" hidden="1"/>
        <xdr:cNvGraphicFramePr/>
      </xdr:nvGraphicFramePr>
      <xdr:xfrm>
        <a:off x="5210175" y="476250"/>
        <a:ext cx="379095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19050</xdr:colOff>
      <xdr:row>9</xdr:row>
      <xdr:rowOff>28575</xdr:rowOff>
    </xdr:from>
    <xdr:to>
      <xdr:col>5</xdr:col>
      <xdr:colOff>304800</xdr:colOff>
      <xdr:row>22</xdr:row>
      <xdr:rowOff>0</xdr:rowOff>
    </xdr:to>
    <xdr:graphicFrame>
      <xdr:nvGraphicFramePr>
        <xdr:cNvPr id="8" name="Chart 7" hidden="1"/>
        <xdr:cNvGraphicFramePr/>
      </xdr:nvGraphicFramePr>
      <xdr:xfrm>
        <a:off x="523875" y="2162175"/>
        <a:ext cx="4257675" cy="19526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523875</xdr:colOff>
      <xdr:row>9</xdr:row>
      <xdr:rowOff>38100</xdr:rowOff>
    </xdr:from>
    <xdr:to>
      <xdr:col>13</xdr:col>
      <xdr:colOff>9525</xdr:colOff>
      <xdr:row>22</xdr:row>
      <xdr:rowOff>0</xdr:rowOff>
    </xdr:to>
    <xdr:graphicFrame>
      <xdr:nvGraphicFramePr>
        <xdr:cNvPr id="9" name="Chart 8" hidden="1"/>
        <xdr:cNvGraphicFramePr/>
      </xdr:nvGraphicFramePr>
      <xdr:xfrm>
        <a:off x="5000625" y="2171700"/>
        <a:ext cx="4943475" cy="1943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1028700</xdr:colOff>
      <xdr:row>11</xdr:row>
      <xdr:rowOff>80962</xdr:rowOff>
    </xdr:from>
    <xdr:to>
      <xdr:col>8</xdr:col>
      <xdr:colOff>438150</xdr:colOff>
      <xdr:row>30</xdr:row>
      <xdr:rowOff>80962</xdr:rowOff>
    </xdr:to>
    <xdr:graphicFrame>
      <xdr:nvGraphicFramePr>
        <xdr:cNvPr id="10" name="图表 9"/>
        <xdr:cNvGraphicFramePr/>
      </xdr:nvGraphicFramePr>
      <xdr:xfrm>
        <a:off x="1533525" y="2519045"/>
        <a:ext cx="542925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0.3705</cdr:x>
      <cdr:y>0.4495</cdr:y>
    </cdr:from>
    <cdr:to>
      <cdr:x>0.468</cdr:x>
      <cdr:y>0.5465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2009775" y="1228725"/>
          <a:ext cx="533400" cy="2667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/>
        <a:lstStyle/>
        <a:p>
          <a:r>
            <a:rPr lang="zh-CN" altLang="en-US" sz="1100"/>
            <a:t>上年数</a:t>
          </a:r>
          <a:endParaRPr lang="zh-CN" altLang="en-US" sz="1100"/>
        </a:p>
      </cdr:txBody>
    </cdr:sp>
  </cdr:relSizeAnchor>
  <cdr:relSizeAnchor xmlns:cdr="http://schemas.openxmlformats.org/drawingml/2006/chartDrawing">
    <cdr:from>
      <cdr:x>0.625</cdr:x>
      <cdr:y>0.55375</cdr:y>
    </cdr:from>
    <cdr:to>
      <cdr:x>0.7225</cdr:x>
      <cdr:y>0.65075</cdr:y>
    </cdr:to>
    <cdr:sp>
      <cdr:nvSpPr>
        <cdr:cNvPr id="3" name="矩形 2"/>
        <cdr:cNvSpPr/>
      </cdr:nvSpPr>
      <cdr:spPr xmlns:a="http://schemas.openxmlformats.org/drawingml/2006/main">
        <a:xfrm xmlns:a="http://schemas.openxmlformats.org/drawingml/2006/main">
          <a:off x="3390900" y="1514475"/>
          <a:ext cx="533400" cy="2667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/>
        <a:lstStyle/>
        <a:p>
          <a:r>
            <a:rPr lang="zh-CN" altLang="en-US" sz="1100"/>
            <a:t>本年数</a:t>
          </a:r>
          <a:endParaRPr lang="zh-CN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0&#24180;&#20070;&#31295;\excel&#36130;&#21153;&#21644;&#20250;&#35745;&#24517;&#22791;&#30340;200&#20010;&#25991;&#20214;\&#36164;&#26009;\&#20135;&#21697;&#25104;&#26412;&#20998;&#26512;&#34920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生产成本分析表"/>
      <sheetName val="总生产成本年度比较表"/>
      <sheetName val="生产成本汇总表"/>
      <sheetName val="甲产品成本分析表"/>
      <sheetName val="乙产品成本分析表"/>
      <sheetName val="丙产品成本分析表"/>
      <sheetName val="丁产品成本分析表"/>
      <sheetName val="甲-1产品成本分析表"/>
      <sheetName val="甲-2产品成本分析表"/>
      <sheetName val="甲-3产品成本分析表"/>
      <sheetName val="其他产品成本表"/>
      <sheetName val="主要产品单位成本分析表"/>
    </sheetNames>
    <sheetDataSet>
      <sheetData sheetId="0" refreshError="1">
        <row r="5">
          <cell r="A5" t="str">
            <v>直接材料</v>
          </cell>
        </row>
        <row r="6">
          <cell r="A6" t="str">
            <v>直接人工</v>
          </cell>
        </row>
        <row r="7">
          <cell r="A7" t="str">
            <v>制造费用</v>
          </cell>
        </row>
        <row r="8">
          <cell r="A8" t="str">
            <v>其他</v>
          </cell>
        </row>
        <row r="9">
          <cell r="A9" t="str">
            <v>合计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Y39"/>
  <sheetViews>
    <sheetView showGridLines="0" tabSelected="1" workbookViewId="0">
      <selection activeCell="K25" sqref="K25"/>
    </sheetView>
  </sheetViews>
  <sheetFormatPr defaultColWidth="9" defaultRowHeight="12"/>
  <cols>
    <col min="1" max="1" width="6.625" style="1" customWidth="1"/>
    <col min="2" max="2" width="13.75" style="1" customWidth="1"/>
    <col min="3" max="3" width="13.625" style="2" customWidth="1"/>
    <col min="4" max="4" width="12.75" style="1" customWidth="1"/>
    <col min="5" max="5" width="12" style="1" customWidth="1"/>
    <col min="6" max="6" width="9.625" style="1" customWidth="1"/>
    <col min="7" max="7" width="8.875" style="1" customWidth="1"/>
    <col min="8" max="8" width="8.375" style="1" customWidth="1"/>
    <col min="9" max="9" width="9.875" style="1" customWidth="1"/>
    <col min="10" max="10" width="9.125" style="1" customWidth="1"/>
    <col min="11" max="11" width="8.875" style="1" customWidth="1"/>
    <col min="12" max="12" width="7.625" style="1" customWidth="1"/>
    <col min="13" max="13" width="9.25" style="1" customWidth="1"/>
    <col min="14" max="14" width="9" style="1"/>
    <col min="15" max="15" width="5.625" style="1" customWidth="1"/>
    <col min="16" max="16" width="1.25" style="1" customWidth="1"/>
    <col min="17" max="17" width="5.625" style="1" customWidth="1"/>
    <col min="18" max="18" width="9.125" style="2" hidden="1" customWidth="1"/>
    <col min="19" max="19" width="7.5" style="2" hidden="1" customWidth="1"/>
    <col min="20" max="20" width="9.25" style="2" hidden="1" customWidth="1"/>
    <col min="21" max="23" width="5.625" style="1" customWidth="1"/>
    <col min="24" max="16384" width="9" style="1"/>
  </cols>
  <sheetData>
    <row r="1" ht="28.5" spans="2:2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R1" s="23"/>
      <c r="V1" s="16"/>
      <c r="Y1" s="28"/>
    </row>
    <row r="2" ht="9" customHeight="1" spans="2:25">
      <c r="B2" s="4"/>
      <c r="C2" s="5"/>
      <c r="D2" s="4"/>
      <c r="E2" s="6"/>
      <c r="G2" s="6"/>
      <c r="H2" s="6"/>
      <c r="I2" s="4"/>
      <c r="J2" s="6"/>
      <c r="K2" s="6"/>
      <c r="L2" s="20"/>
      <c r="M2" s="4"/>
      <c r="N2" s="5"/>
      <c r="P2" s="6"/>
      <c r="R2" s="24"/>
      <c r="S2" s="5"/>
      <c r="U2" s="6"/>
      <c r="V2" s="4"/>
      <c r="Y2" s="20"/>
    </row>
    <row r="3" ht="30" customHeight="1" spans="2:20"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17"/>
      <c r="O3" s="18"/>
      <c r="R3" s="25" t="s">
        <v>4</v>
      </c>
      <c r="S3" s="25" t="s">
        <v>5</v>
      </c>
      <c r="T3" s="25" t="s">
        <v>10</v>
      </c>
    </row>
    <row r="4" ht="20.1" customHeight="1" spans="2:20">
      <c r="B4" s="8" t="str">
        <f>IF([1]总生产成本分析表!A5="","",[1]总生产成本分析表!A5)</f>
        <v>直接材料</v>
      </c>
      <c r="C4" s="9">
        <v>42350</v>
      </c>
      <c r="D4" s="10">
        <v>47560</v>
      </c>
      <c r="E4" s="11">
        <f>D4-C4</f>
        <v>5210</v>
      </c>
      <c r="F4" s="12">
        <f>IF(C4=0,0,E4/C4)</f>
        <v>0.123022432113341</v>
      </c>
      <c r="G4" s="13">
        <f>IF(E4=0,"",RANK(ABS(E4),$R$4:$R$7))</f>
        <v>2</v>
      </c>
      <c r="H4" s="13">
        <f>IF(F4=0,"",RANK(ABS(F4),$S$4:$S$7))</f>
        <v>3</v>
      </c>
      <c r="I4" s="12">
        <f>IF($C$8=0,0,C4/$C$8)</f>
        <v>0.411816758559662</v>
      </c>
      <c r="J4" s="12">
        <f>IF($D$8=0,0,D4/$D$8)</f>
        <v>0.454549451272031</v>
      </c>
      <c r="K4" s="12">
        <f>J4-I4</f>
        <v>0.0427326927123688</v>
      </c>
      <c r="L4" s="13">
        <f>IF(K4=0,"",RANK(ABS(K4),$T$4:$T$7))</f>
        <v>2</v>
      </c>
      <c r="M4" s="21" t="str">
        <f>IF(OR(G4&lt;=5,H4&lt;=5,L4&lt;=5),"关注","")</f>
        <v>关注</v>
      </c>
      <c r="N4" s="17"/>
      <c r="O4" s="18"/>
      <c r="R4" s="26">
        <f t="shared" ref="R4:S7" si="0">ABS(E4)</f>
        <v>5210</v>
      </c>
      <c r="S4" s="27">
        <f t="shared" si="0"/>
        <v>0.123022432113341</v>
      </c>
      <c r="T4" s="27">
        <f>ABS(K4)</f>
        <v>0.0427326927123688</v>
      </c>
    </row>
    <row r="5" ht="20.1" customHeight="1" spans="2:20">
      <c r="B5" s="8" t="str">
        <f>IF([1]总生产成本分析表!A6="","",[1]总生产成本分析表!A6)</f>
        <v>直接人工</v>
      </c>
      <c r="C5" s="9">
        <v>40342</v>
      </c>
      <c r="D5" s="10">
        <v>42958</v>
      </c>
      <c r="E5" s="10">
        <f>D5-C5</f>
        <v>2616</v>
      </c>
      <c r="F5" s="12">
        <f>IF(C5=0,0,E5/C5)</f>
        <v>0.0648455703733082</v>
      </c>
      <c r="G5" s="13">
        <f>IF(E5=0,"",RANK(ABS(E5),$R$4:$R$7))</f>
        <v>3</v>
      </c>
      <c r="H5" s="13">
        <f>IF(F5=0,"",RANK(ABS(F5),$S$4:$S$7))</f>
        <v>4</v>
      </c>
      <c r="I5" s="12">
        <f>IF($C$8=0,0,C5/$C$8)</f>
        <v>0.392290712486751</v>
      </c>
      <c r="J5" s="12">
        <f>IF($D$8=0,0,D5/$D$8)</f>
        <v>0.410566344149367</v>
      </c>
      <c r="K5" s="12">
        <f>J5-I5</f>
        <v>0.0182756316626166</v>
      </c>
      <c r="L5" s="13">
        <f>IF(K5=0,"",RANK(ABS(K5),$T$4:$T$7))</f>
        <v>3</v>
      </c>
      <c r="M5" s="21" t="str">
        <f t="shared" ref="M5:M7" si="1">IF(OR(G5&lt;=5,H5&lt;=5,L5&lt;=5),"关注","")</f>
        <v>关注</v>
      </c>
      <c r="R5" s="26">
        <f t="shared" si="0"/>
        <v>2616</v>
      </c>
      <c r="S5" s="27">
        <f t="shared" si="0"/>
        <v>0.0648455703733082</v>
      </c>
      <c r="T5" s="27">
        <f>ABS(K5)</f>
        <v>0.0182756316626166</v>
      </c>
    </row>
    <row r="6" ht="20.1" customHeight="1" spans="2:20">
      <c r="B6" s="8" t="str">
        <f>IF([1]总生产成本分析表!A7="","",[1]总生产成本分析表!A7)</f>
        <v>制造费用</v>
      </c>
      <c r="C6" s="9">
        <v>18780</v>
      </c>
      <c r="D6" s="10">
        <v>12453.3</v>
      </c>
      <c r="E6" s="10">
        <f>D6-C6</f>
        <v>-6326.7</v>
      </c>
      <c r="F6" s="12">
        <f>IF(C6=0,0,E6/C6)</f>
        <v>-0.336884984025559</v>
      </c>
      <c r="G6" s="13">
        <f>IF(E6=0,"",RANK(ABS(E6),$R$4:$R$7))</f>
        <v>1</v>
      </c>
      <c r="H6" s="13">
        <f>IF(F6=0,"",RANK(ABS(F6),$S$4:$S$7))</f>
        <v>1</v>
      </c>
      <c r="I6" s="12">
        <f>IF($C$8=0,0,C6/$C$8)</f>
        <v>0.18261909623968</v>
      </c>
      <c r="J6" s="12">
        <f>IF($D$8=0,0,D6/$D$8)</f>
        <v>0.119021040402144</v>
      </c>
      <c r="K6" s="12">
        <f>J6-I6</f>
        <v>-0.0635980558375359</v>
      </c>
      <c r="L6" s="13">
        <f>IF(K6=0,"",RANK(ABS(K6),$T$4:$T$7))</f>
        <v>1</v>
      </c>
      <c r="M6" s="21" t="str">
        <f t="shared" si="1"/>
        <v>关注</v>
      </c>
      <c r="R6" s="26">
        <f t="shared" si="0"/>
        <v>6326.7</v>
      </c>
      <c r="S6" s="27">
        <f t="shared" si="0"/>
        <v>0.336884984025559</v>
      </c>
      <c r="T6" s="27">
        <f>ABS(K6)</f>
        <v>0.0635980558375359</v>
      </c>
    </row>
    <row r="7" ht="20.1" customHeight="1" spans="2:20">
      <c r="B7" s="8" t="str">
        <f>IF([1]总生产成本分析表!A8="","",[1]总生产成本分析表!A8)</f>
        <v>其他</v>
      </c>
      <c r="C7" s="9">
        <v>1365</v>
      </c>
      <c r="D7" s="10">
        <v>1659.78</v>
      </c>
      <c r="E7" s="10">
        <f>D7-C7</f>
        <v>294.78</v>
      </c>
      <c r="F7" s="12">
        <f>IF(C7=0,0,E7/C7)</f>
        <v>0.215956043956044</v>
      </c>
      <c r="G7" s="13">
        <f>IF(E7=0,"",RANK(ABS(E7),$R$4:$R$7))</f>
        <v>4</v>
      </c>
      <c r="H7" s="13">
        <f>IF(F7=0,"",RANK(ABS(F7),$S$4:$S$7))</f>
        <v>2</v>
      </c>
      <c r="I7" s="12">
        <f>IF($C$8=0,0,C7/$C$8)</f>
        <v>0.0132734327139065</v>
      </c>
      <c r="J7" s="12">
        <f>IF($D$8=0,0,D7/$D$8)</f>
        <v>0.0158631641764569</v>
      </c>
      <c r="K7" s="12">
        <f>J7-I7</f>
        <v>0.00258973146255046</v>
      </c>
      <c r="L7" s="13">
        <f>IF(K7=0,"",RANK(ABS(K7),$T$4:$T$7))</f>
        <v>4</v>
      </c>
      <c r="M7" s="21" t="str">
        <f t="shared" si="1"/>
        <v>关注</v>
      </c>
      <c r="R7" s="26">
        <f t="shared" si="0"/>
        <v>294.78</v>
      </c>
      <c r="S7" s="27">
        <f t="shared" si="0"/>
        <v>0.215956043956044</v>
      </c>
      <c r="T7" s="27">
        <f>ABS(K7)</f>
        <v>0.00258973146255046</v>
      </c>
    </row>
    <row r="8" ht="20.1" customHeight="1" spans="2:13">
      <c r="B8" s="8" t="str">
        <f>IF([1]总生产成本分析表!A9="","",[1]总生产成本分析表!A9)</f>
        <v>合计</v>
      </c>
      <c r="C8" s="14">
        <f>SUM(C4:C7)</f>
        <v>102837</v>
      </c>
      <c r="D8" s="14">
        <f>SUM(D4:D7)</f>
        <v>104631.08</v>
      </c>
      <c r="E8" s="14">
        <f>D8-C8</f>
        <v>1794.08</v>
      </c>
      <c r="F8" s="15">
        <f>IF(C8=0,0,E8/C8)</f>
        <v>0.0174458609255424</v>
      </c>
      <c r="G8" s="14"/>
      <c r="H8" s="14"/>
      <c r="I8" s="15">
        <f>IF($C$8=0,0,C8/$C$8)</f>
        <v>1</v>
      </c>
      <c r="J8" s="15">
        <f>IF($D$8=0,0,D8/$D$8)</f>
        <v>1</v>
      </c>
      <c r="K8" s="14"/>
      <c r="L8" s="14"/>
      <c r="M8" s="22"/>
    </row>
    <row r="9" ht="21" hidden="1" customHeight="1" spans="2:9">
      <c r="B9" s="16" t="s">
        <v>13</v>
      </c>
      <c r="F9" s="4"/>
      <c r="G9" s="16" t="s">
        <v>14</v>
      </c>
      <c r="I9" s="6"/>
    </row>
    <row r="10" spans="6:9">
      <c r="F10" s="5"/>
      <c r="G10" s="6"/>
      <c r="H10" s="6"/>
      <c r="I10" s="6"/>
    </row>
    <row r="11" spans="6:9">
      <c r="F11" s="5"/>
      <c r="G11" s="6"/>
      <c r="H11" s="6"/>
      <c r="I11" s="6"/>
    </row>
    <row r="12" spans="6:9">
      <c r="F12" s="5"/>
      <c r="G12" s="6"/>
      <c r="H12" s="6"/>
      <c r="I12" s="6"/>
    </row>
    <row r="13" spans="6:9">
      <c r="F13" s="5"/>
      <c r="G13" s="6"/>
      <c r="H13" s="6"/>
      <c r="I13" s="6"/>
    </row>
    <row r="14" spans="6:9">
      <c r="F14" s="5"/>
      <c r="G14" s="6"/>
      <c r="H14" s="6"/>
      <c r="I14" s="6"/>
    </row>
    <row r="15" spans="6:9">
      <c r="F15" s="5"/>
      <c r="G15" s="6"/>
      <c r="H15" s="6"/>
      <c r="I15" s="6"/>
    </row>
    <row r="16" spans="6:9">
      <c r="F16" s="5"/>
      <c r="G16" s="6"/>
      <c r="H16" s="6"/>
      <c r="I16" s="6"/>
    </row>
    <row r="17" spans="6:20">
      <c r="F17" s="5"/>
      <c r="G17" s="6"/>
      <c r="H17" s="6"/>
      <c r="I17" s="6"/>
      <c r="R17" s="1"/>
      <c r="S17" s="1"/>
      <c r="T17" s="1"/>
    </row>
    <row r="18" spans="6:20">
      <c r="F18" s="5"/>
      <c r="G18" s="6"/>
      <c r="H18" s="6"/>
      <c r="I18" s="6"/>
      <c r="R18" s="1"/>
      <c r="S18" s="1"/>
      <c r="T18" s="1"/>
    </row>
    <row r="19" spans="6:20">
      <c r="F19" s="5"/>
      <c r="G19" s="6"/>
      <c r="H19" s="6"/>
      <c r="I19" s="6"/>
      <c r="R19" s="1"/>
      <c r="S19" s="1"/>
      <c r="T19" s="1"/>
    </row>
    <row r="20" spans="2:20">
      <c r="B20" s="16"/>
      <c r="F20" s="4"/>
      <c r="I20" s="6"/>
      <c r="R20" s="1"/>
      <c r="S20" s="1"/>
      <c r="T20" s="1"/>
    </row>
    <row r="22" spans="6:20">
      <c r="F22" s="5"/>
      <c r="G22" s="6"/>
      <c r="H22" s="6"/>
      <c r="I22" s="6"/>
      <c r="R22" s="1"/>
      <c r="S22" s="1"/>
      <c r="T22" s="1"/>
    </row>
    <row r="23" hidden="1" spans="2:20">
      <c r="B23" s="16" t="s">
        <v>15</v>
      </c>
      <c r="F23" s="5"/>
      <c r="G23" s="6"/>
      <c r="H23" s="16"/>
      <c r="I23" s="6"/>
      <c r="R23" s="1"/>
      <c r="S23" s="1"/>
      <c r="T23" s="1"/>
    </row>
    <row r="25" spans="6:20">
      <c r="F25" s="5"/>
      <c r="G25" s="6"/>
      <c r="H25" s="6"/>
      <c r="I25" s="6"/>
      <c r="R25" s="1"/>
      <c r="S25" s="1"/>
      <c r="T25" s="1"/>
    </row>
    <row r="26" spans="6:20">
      <c r="F26" s="5"/>
      <c r="G26" s="6"/>
      <c r="H26" s="6"/>
      <c r="I26" s="6"/>
      <c r="R26" s="1"/>
      <c r="S26" s="1"/>
      <c r="T26" s="1"/>
    </row>
    <row r="27" spans="6:20">
      <c r="F27" s="5"/>
      <c r="G27" s="6"/>
      <c r="H27" s="6"/>
      <c r="I27" s="6"/>
      <c r="R27" s="1"/>
      <c r="S27" s="1"/>
      <c r="T27" s="1"/>
    </row>
    <row r="28" spans="6:20">
      <c r="F28" s="5"/>
      <c r="G28" s="6"/>
      <c r="H28" s="6"/>
      <c r="I28" s="6"/>
      <c r="R28" s="1"/>
      <c r="S28" s="1"/>
      <c r="T28" s="1"/>
    </row>
    <row r="29" spans="6:20">
      <c r="F29" s="5"/>
      <c r="G29" s="6"/>
      <c r="H29" s="6"/>
      <c r="I29" s="6"/>
      <c r="R29" s="1"/>
      <c r="S29" s="1"/>
      <c r="T29" s="1"/>
    </row>
    <row r="37" spans="2:20">
      <c r="B37" s="17"/>
      <c r="C37" s="18"/>
      <c r="I37" s="17"/>
      <c r="J37" s="18"/>
      <c r="R37" s="1"/>
      <c r="S37" s="1"/>
      <c r="T37" s="1"/>
    </row>
    <row r="38" spans="2:20">
      <c r="B38" s="17"/>
      <c r="C38" s="18"/>
      <c r="I38" s="17"/>
      <c r="J38" s="18"/>
      <c r="R38" s="1"/>
      <c r="S38" s="1"/>
      <c r="T38" s="1"/>
    </row>
    <row r="39" spans="2:20">
      <c r="B39" s="17"/>
      <c r="C39" s="19"/>
      <c r="D39" s="5"/>
      <c r="I39" s="17"/>
      <c r="J39" s="19"/>
      <c r="K39" s="5"/>
      <c r="R39" s="1"/>
      <c r="S39" s="1"/>
      <c r="T39" s="1"/>
    </row>
  </sheetData>
  <mergeCells count="1">
    <mergeCell ref="B1:M1"/>
  </mergeCells>
  <conditionalFormatting sqref="M4:M7">
    <cfRule type="cellIs" dxfId="0" priority="1" stopIfTrue="1" operator="equal">
      <formula>"关注"</formula>
    </cfRule>
  </conditionalFormatting>
  <conditionalFormatting sqref="D39 K39">
    <cfRule type="cellIs" dxfId="0" priority="2" stopIfTrue="1" operator="equal">
      <formula>"异常"</formula>
    </cfRule>
  </conditionalFormatting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总生产成本年度比较表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十二LIN</cp:lastModifiedBy>
  <dcterms:created xsi:type="dcterms:W3CDTF">2020-06-03T02:44:17Z</dcterms:created>
  <dcterms:modified xsi:type="dcterms:W3CDTF">2020-06-03T02:44:48Z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