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30" windowHeight="115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<sst xmlns="http://schemas.openxmlformats.org/spreadsheetml/2006/main" count="30" uniqueCount="26">
  <si>
    <t>公司名称：XX科技有限公司                              制表日期：2020-5-15</t>
  </si>
  <si>
    <t>商品销售费用计划报表</t>
  </si>
  <si>
    <t>年份：</t>
  </si>
  <si>
    <t>2020年</t>
  </si>
  <si>
    <t>单位：万元</t>
  </si>
  <si>
    <t>费用项目</t>
  </si>
  <si>
    <t>计划数</t>
  </si>
  <si>
    <t>实际数</t>
  </si>
  <si>
    <t>比较</t>
  </si>
  <si>
    <t>金额</t>
  </si>
  <si>
    <t>费用率</t>
  </si>
  <si>
    <t>商品销售额</t>
  </si>
  <si>
    <t>商品流通费用总额</t>
  </si>
  <si>
    <t>其中：</t>
  </si>
  <si>
    <t>　　工资</t>
  </si>
  <si>
    <t>　　福利费</t>
  </si>
  <si>
    <t>　　运杂费</t>
  </si>
  <si>
    <t>　　保管费</t>
  </si>
  <si>
    <t>　　包装费</t>
  </si>
  <si>
    <t>　　手续费</t>
  </si>
  <si>
    <t>　　业务费</t>
  </si>
  <si>
    <t>　　利息</t>
  </si>
  <si>
    <t>　　修理费</t>
  </si>
  <si>
    <t>　　保险费</t>
  </si>
  <si>
    <t>　　低值易耗品摊销</t>
  </si>
  <si>
    <t>　　其他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</si>
</sst>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);[Red]\(#,##0.00\)"/>
    <numFmt numFmtId="177" formatCode="0.00%;[Red]\(0.00%\)"/>
  </numFmts>
  <fonts count="3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b/>
      <sz val="22"/>
      <name val="微软雅黑"/>
      <charset val="134"/>
    </font>
    <font>
      <sz val="9"/>
      <name val="宋体"/>
      <charset val="134"/>
    </font>
    <font>
      <sz val="11"/>
      <name val="宋体"/>
      <charset val="134"/>
    </font>
    <font>
      <b/>
      <sz val="10"/>
      <color indexed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9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Protection="0"/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2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9" fillId="6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42" fontId="24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0" fillId="0" borderId="0">
      <alignment vertical="center"/>
    </xf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</cellStyleXfs>
  <cellXfs count="27">
    <xf numFmtId="0" fontId="0" fillId="0" borderId="0" xfId="51" applyAlignment="1">
      <alignment vertical="center"/>
    </xf>
    <xf numFmtId="0" fontId="1" fillId="0" borderId="0" xfId="51" applyFont="1" applyAlignment="1">
      <alignment vertical="center"/>
    </xf>
    <xf numFmtId="10" fontId="0" fillId="0" borderId="0" xfId="11" applyNumberFormat="1" applyFont="1" applyAlignment="1">
      <alignment vertical="center"/>
    </xf>
    <xf numFmtId="176" fontId="0" fillId="0" borderId="0" xfId="8" applyNumberFormat="1" applyFont="1" applyAlignment="1">
      <alignment vertical="center"/>
    </xf>
    <xf numFmtId="0" fontId="2" fillId="0" borderId="1" xfId="51" applyFont="1" applyBorder="1" applyAlignment="1">
      <alignment vertical="center"/>
    </xf>
    <xf numFmtId="0" fontId="1" fillId="0" borderId="1" xfId="51" applyFont="1" applyBorder="1" applyAlignment="1">
      <alignment vertical="center"/>
    </xf>
    <xf numFmtId="0" fontId="3" fillId="0" borderId="1" xfId="55" applyFont="1" applyBorder="1" applyAlignment="1">
      <alignment horizontal="center" vertical="center"/>
    </xf>
    <xf numFmtId="0" fontId="4" fillId="0" borderId="2" xfId="55" applyFont="1" applyBorder="1"/>
    <xf numFmtId="0" fontId="4" fillId="0" borderId="3" xfId="55" applyFont="1" applyBorder="1"/>
    <xf numFmtId="10" fontId="5" fillId="0" borderId="3" xfId="11" applyNumberFormat="1" applyFont="1" applyBorder="1" applyAlignment="1">
      <alignment horizontal="right"/>
    </xf>
    <xf numFmtId="0" fontId="5" fillId="0" borderId="3" xfId="55" applyFont="1" applyBorder="1"/>
    <xf numFmtId="10" fontId="5" fillId="0" borderId="3" xfId="11" applyNumberFormat="1" applyFont="1" applyBorder="1" applyAlignment="1"/>
    <xf numFmtId="176" fontId="5" fillId="0" borderId="3" xfId="8" applyNumberFormat="1" applyFont="1" applyBorder="1" applyAlignment="1"/>
    <xf numFmtId="10" fontId="4" fillId="0" borderId="4" xfId="11" applyNumberFormat="1" applyFont="1" applyBorder="1" applyAlignment="1"/>
    <xf numFmtId="0" fontId="6" fillId="2" borderId="1" xfId="55" applyFont="1" applyFill="1" applyBorder="1" applyAlignment="1">
      <alignment horizontal="center" vertical="center"/>
    </xf>
    <xf numFmtId="176" fontId="6" fillId="2" borderId="1" xfId="55" applyNumberFormat="1" applyFont="1" applyFill="1" applyBorder="1" applyAlignment="1">
      <alignment horizontal="center" vertical="center"/>
    </xf>
    <xf numFmtId="10" fontId="6" fillId="2" borderId="1" xfId="11" applyNumberFormat="1" applyFont="1" applyFill="1" applyBorder="1" applyAlignment="1">
      <alignment horizontal="center" vertical="center"/>
    </xf>
    <xf numFmtId="176" fontId="6" fillId="2" borderId="1" xfId="8" applyNumberFormat="1" applyFont="1" applyFill="1" applyBorder="1" applyAlignment="1">
      <alignment horizontal="center" vertical="center"/>
    </xf>
    <xf numFmtId="0" fontId="7" fillId="0" borderId="1" xfId="55" applyFont="1" applyBorder="1"/>
    <xf numFmtId="176" fontId="8" fillId="0" borderId="1" xfId="8" applyNumberFormat="1" applyFont="1" applyBorder="1" applyAlignment="1"/>
    <xf numFmtId="10" fontId="8" fillId="3" borderId="1" xfId="11" applyNumberFormat="1" applyFont="1" applyFill="1" applyBorder="1" applyAlignment="1"/>
    <xf numFmtId="10" fontId="8" fillId="4" borderId="1" xfId="11" applyNumberFormat="1" applyFont="1" applyFill="1" applyBorder="1" applyAlignment="1"/>
    <xf numFmtId="10" fontId="8" fillId="0" borderId="1" xfId="8" applyNumberFormat="1" applyFont="1" applyBorder="1" applyAlignment="1"/>
    <xf numFmtId="176" fontId="8" fillId="0" borderId="1" xfId="55" applyNumberFormat="1" applyFont="1" applyBorder="1"/>
    <xf numFmtId="10" fontId="8" fillId="0" borderId="1" xfId="11" applyNumberFormat="1" applyFont="1" applyBorder="1" applyAlignment="1"/>
    <xf numFmtId="176" fontId="8" fillId="0" borderId="1" xfId="55" applyNumberFormat="1" applyFont="1" applyBorder="1" applyAlignment="1">
      <alignment horizontal="center"/>
    </xf>
    <xf numFmtId="177" fontId="8" fillId="0" borderId="1" xfId="8" applyNumberFormat="1" applyFont="1" applyBorder="1" applyAlignme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1"/>
  <sheetViews>
    <sheetView showGridLines="0" tabSelected="1" workbookViewId="0">
      <selection activeCell="J13" sqref="J13"/>
    </sheetView>
  </sheetViews>
  <sheetFormatPr defaultColWidth="9" defaultRowHeight="13.5" outlineLevelCol="7"/>
  <cols>
    <col min="2" max="2" width="17.875" customWidth="1"/>
    <col min="3" max="3" width="13.25" customWidth="1"/>
    <col min="4" max="4" width="11.25" style="2" customWidth="1"/>
    <col min="5" max="5" width="14.125" customWidth="1"/>
    <col min="6" max="6" width="11.75" style="2" customWidth="1"/>
    <col min="7" max="7" width="11.75" style="3" customWidth="1"/>
    <col min="8" max="8" width="13.25" style="2" customWidth="1"/>
  </cols>
  <sheetData>
    <row r="2" s="1" customFormat="1" ht="44.25" customHeight="1" spans="2:8">
      <c r="B2" s="4" t="s">
        <v>0</v>
      </c>
      <c r="C2" s="4"/>
      <c r="D2" s="4"/>
      <c r="E2" s="4"/>
      <c r="F2" s="4"/>
      <c r="G2" s="5"/>
      <c r="H2" s="5"/>
    </row>
    <row r="3" ht="39" customHeight="1" spans="2:8">
      <c r="B3" s="6" t="s">
        <v>1</v>
      </c>
      <c r="C3" s="6"/>
      <c r="D3" s="6"/>
      <c r="E3" s="6"/>
      <c r="F3" s="6"/>
      <c r="G3" s="6"/>
      <c r="H3" s="6"/>
    </row>
    <row r="4" ht="19.5" customHeight="1" spans="2:8">
      <c r="B4" s="7"/>
      <c r="C4" s="8"/>
      <c r="D4" s="9" t="s">
        <v>2</v>
      </c>
      <c r="E4" s="10" t="s">
        <v>3</v>
      </c>
      <c r="F4" s="11"/>
      <c r="G4" s="12" t="s">
        <v>4</v>
      </c>
      <c r="H4" s="13"/>
    </row>
    <row r="5" ht="20.1" customHeight="1" spans="2:8">
      <c r="B5" s="14" t="s">
        <v>5</v>
      </c>
      <c r="C5" s="14" t="s">
        <v>6</v>
      </c>
      <c r="D5" s="14"/>
      <c r="E5" s="14" t="s">
        <v>7</v>
      </c>
      <c r="F5" s="14"/>
      <c r="G5" s="15" t="s">
        <v>8</v>
      </c>
      <c r="H5" s="15"/>
    </row>
    <row r="6" ht="20.1" customHeight="1" spans="2:8">
      <c r="B6" s="14"/>
      <c r="C6" s="14" t="s">
        <v>9</v>
      </c>
      <c r="D6" s="16" t="s">
        <v>10</v>
      </c>
      <c r="E6" s="14" t="s">
        <v>9</v>
      </c>
      <c r="F6" s="16" t="s">
        <v>10</v>
      </c>
      <c r="G6" s="17" t="s">
        <v>9</v>
      </c>
      <c r="H6" s="16" t="s">
        <v>10</v>
      </c>
    </row>
    <row r="7" ht="20.1" customHeight="1" spans="2:8">
      <c r="B7" s="18" t="s">
        <v>11</v>
      </c>
      <c r="C7" s="19">
        <v>3000000</v>
      </c>
      <c r="D7" s="20">
        <f>C8/C7</f>
        <v>0.393333333333333</v>
      </c>
      <c r="E7" s="19">
        <v>3889000</v>
      </c>
      <c r="F7" s="21">
        <f>E8/E7</f>
        <v>0.164443301619954</v>
      </c>
      <c r="G7" s="19">
        <f>E7-C7</f>
        <v>889000</v>
      </c>
      <c r="H7" s="22">
        <f>F7-D7</f>
        <v>-0.22889003171338</v>
      </c>
    </row>
    <row r="8" ht="20.1" customHeight="1" spans="2:8">
      <c r="B8" s="18" t="s">
        <v>12</v>
      </c>
      <c r="C8" s="23">
        <f>SUM(C10:C21)</f>
        <v>1180000</v>
      </c>
      <c r="D8" s="24"/>
      <c r="E8" s="23">
        <f>SUM(E10:E21)</f>
        <v>639520</v>
      </c>
      <c r="F8" s="24"/>
      <c r="G8" s="19">
        <f>E8-C8</f>
        <v>-540480</v>
      </c>
      <c r="H8" s="22">
        <f>F8-D8</f>
        <v>0</v>
      </c>
    </row>
    <row r="9" ht="20.1" customHeight="1" spans="2:8">
      <c r="B9" s="18" t="s">
        <v>13</v>
      </c>
      <c r="C9" s="25"/>
      <c r="D9" s="25"/>
      <c r="E9" s="25"/>
      <c r="F9" s="25"/>
      <c r="G9" s="25"/>
      <c r="H9" s="25"/>
    </row>
    <row r="10" ht="20.1" customHeight="1" spans="2:8">
      <c r="B10" s="18" t="s">
        <v>14</v>
      </c>
      <c r="C10" s="19">
        <v>120000</v>
      </c>
      <c r="D10" s="24">
        <f>C10/$C$8</f>
        <v>0.101694915254237</v>
      </c>
      <c r="E10" s="19">
        <v>132000</v>
      </c>
      <c r="F10" s="24">
        <f>E10/$E$8</f>
        <v>0.206404803602702</v>
      </c>
      <c r="G10" s="19">
        <f>E10-C10</f>
        <v>12000</v>
      </c>
      <c r="H10" s="26">
        <f>F10-D10</f>
        <v>0.104709888348465</v>
      </c>
    </row>
    <row r="11" ht="20.1" customHeight="1" spans="2:8">
      <c r="B11" s="18" t="s">
        <v>15</v>
      </c>
      <c r="C11" s="19">
        <v>80000</v>
      </c>
      <c r="D11" s="24">
        <f>C11/$C$8</f>
        <v>0.0677966101694915</v>
      </c>
      <c r="E11" s="19">
        <v>84800</v>
      </c>
      <c r="F11" s="24">
        <f>E11/$E$8</f>
        <v>0.13259944958719</v>
      </c>
      <c r="G11" s="19">
        <f>E11-C11</f>
        <v>4800</v>
      </c>
      <c r="H11" s="26">
        <f>F11-D11</f>
        <v>0.0648028394176989</v>
      </c>
    </row>
    <row r="12" ht="20.1" customHeight="1" spans="2:8">
      <c r="B12" s="18" t="s">
        <v>16</v>
      </c>
      <c r="C12" s="19">
        <v>650000</v>
      </c>
      <c r="D12" s="24">
        <f>C12/$C$8</f>
        <v>0.550847457627119</v>
      </c>
      <c r="E12" s="19">
        <v>82430</v>
      </c>
      <c r="F12" s="24">
        <f>E12/$E$8</f>
        <v>0.128893545158869</v>
      </c>
      <c r="G12" s="19">
        <f>E12-C12</f>
        <v>-567570</v>
      </c>
      <c r="H12" s="26">
        <f>F12-D12</f>
        <v>-0.421953912468249</v>
      </c>
    </row>
    <row r="13" ht="20.1" customHeight="1" spans="2:8">
      <c r="B13" s="18" t="s">
        <v>17</v>
      </c>
      <c r="C13" s="19">
        <v>50000</v>
      </c>
      <c r="D13" s="24">
        <f t="shared" ref="D13:D21" si="0">C13/$C$8</f>
        <v>0.0423728813559322</v>
      </c>
      <c r="E13" s="19">
        <v>52140</v>
      </c>
      <c r="F13" s="24">
        <f t="shared" ref="F13:F21" si="1">E13/$E$8</f>
        <v>0.0815298974230673</v>
      </c>
      <c r="G13" s="19">
        <f t="shared" ref="G13:G21" si="2">E13-C13</f>
        <v>2140</v>
      </c>
      <c r="H13" s="26">
        <f t="shared" ref="H13:H21" si="3">F13-D13</f>
        <v>0.0391570160671351</v>
      </c>
    </row>
    <row r="14" ht="20.1" customHeight="1" spans="2:8">
      <c r="B14" s="18" t="s">
        <v>18</v>
      </c>
      <c r="C14" s="19">
        <v>100000</v>
      </c>
      <c r="D14" s="24">
        <f t="shared" si="0"/>
        <v>0.0847457627118644</v>
      </c>
      <c r="E14" s="19">
        <v>81000</v>
      </c>
      <c r="F14" s="24">
        <f t="shared" si="1"/>
        <v>0.12665749311984</v>
      </c>
      <c r="G14" s="19">
        <f t="shared" si="2"/>
        <v>-19000</v>
      </c>
      <c r="H14" s="26">
        <f t="shared" si="3"/>
        <v>0.0419117304079755</v>
      </c>
    </row>
    <row r="15" ht="20.1" customHeight="1" spans="2:8">
      <c r="B15" s="18" t="s">
        <v>19</v>
      </c>
      <c r="C15" s="19">
        <v>20000</v>
      </c>
      <c r="D15" s="24">
        <f t="shared" si="0"/>
        <v>0.0169491525423729</v>
      </c>
      <c r="E15" s="19">
        <v>12000</v>
      </c>
      <c r="F15" s="24">
        <f t="shared" si="1"/>
        <v>0.0187640730547911</v>
      </c>
      <c r="G15" s="19">
        <f t="shared" si="2"/>
        <v>-8000</v>
      </c>
      <c r="H15" s="26">
        <f t="shared" si="3"/>
        <v>0.00181492051241821</v>
      </c>
    </row>
    <row r="16" ht="20.1" customHeight="1" spans="2:8">
      <c r="B16" s="18" t="s">
        <v>20</v>
      </c>
      <c r="C16" s="19">
        <v>20000</v>
      </c>
      <c r="D16" s="24">
        <f t="shared" si="0"/>
        <v>0.0169491525423729</v>
      </c>
      <c r="E16" s="19">
        <v>21800</v>
      </c>
      <c r="F16" s="24">
        <f t="shared" si="1"/>
        <v>0.0340880660495372</v>
      </c>
      <c r="G16" s="19">
        <f t="shared" si="2"/>
        <v>1800</v>
      </c>
      <c r="H16" s="26">
        <f t="shared" si="3"/>
        <v>0.0171389135071643</v>
      </c>
    </row>
    <row r="17" ht="20.1" customHeight="1" spans="2:8">
      <c r="B17" s="18" t="s">
        <v>21</v>
      </c>
      <c r="C17" s="19">
        <v>10000</v>
      </c>
      <c r="D17" s="24">
        <f t="shared" si="0"/>
        <v>0.00847457627118644</v>
      </c>
      <c r="E17" s="19">
        <v>8950</v>
      </c>
      <c r="F17" s="24">
        <f t="shared" si="1"/>
        <v>0.013994871153365</v>
      </c>
      <c r="G17" s="19">
        <f t="shared" si="2"/>
        <v>-1050</v>
      </c>
      <c r="H17" s="26">
        <f t="shared" si="3"/>
        <v>0.00552029488217858</v>
      </c>
    </row>
    <row r="18" ht="20.1" customHeight="1" spans="2:8">
      <c r="B18" s="18" t="s">
        <v>22</v>
      </c>
      <c r="C18" s="19">
        <v>50000</v>
      </c>
      <c r="D18" s="24">
        <f t="shared" si="0"/>
        <v>0.0423728813559322</v>
      </c>
      <c r="E18" s="19">
        <v>49800</v>
      </c>
      <c r="F18" s="24">
        <f t="shared" si="1"/>
        <v>0.077870903177383</v>
      </c>
      <c r="G18" s="19">
        <f t="shared" si="2"/>
        <v>-200</v>
      </c>
      <c r="H18" s="26">
        <f t="shared" si="3"/>
        <v>0.0354980218214508</v>
      </c>
    </row>
    <row r="19" ht="20.1" customHeight="1" spans="2:8">
      <c r="B19" s="18" t="s">
        <v>23</v>
      </c>
      <c r="C19" s="19">
        <v>50000</v>
      </c>
      <c r="D19" s="24">
        <f t="shared" si="0"/>
        <v>0.0423728813559322</v>
      </c>
      <c r="E19" s="19">
        <v>72000</v>
      </c>
      <c r="F19" s="24">
        <f t="shared" si="1"/>
        <v>0.112584438328747</v>
      </c>
      <c r="G19" s="19">
        <f t="shared" si="2"/>
        <v>22000</v>
      </c>
      <c r="H19" s="26">
        <f t="shared" si="3"/>
        <v>0.0702115569728144</v>
      </c>
    </row>
    <row r="20" ht="20.1" customHeight="1" spans="2:8">
      <c r="B20" s="18" t="s">
        <v>24</v>
      </c>
      <c r="C20" s="19">
        <v>20000</v>
      </c>
      <c r="D20" s="24">
        <f t="shared" si="0"/>
        <v>0.0169491525423729</v>
      </c>
      <c r="E20" s="19">
        <v>24800</v>
      </c>
      <c r="F20" s="24">
        <f t="shared" si="1"/>
        <v>0.0387790843132349</v>
      </c>
      <c r="G20" s="19">
        <f t="shared" si="2"/>
        <v>4800</v>
      </c>
      <c r="H20" s="26">
        <f t="shared" si="3"/>
        <v>0.021829931770862</v>
      </c>
    </row>
    <row r="21" ht="20.1" customHeight="1" spans="2:8">
      <c r="B21" s="18" t="s">
        <v>25</v>
      </c>
      <c r="C21" s="19">
        <v>10000</v>
      </c>
      <c r="D21" s="24">
        <f t="shared" si="0"/>
        <v>0.00847457627118644</v>
      </c>
      <c r="E21" s="19">
        <v>17800</v>
      </c>
      <c r="F21" s="24">
        <f t="shared" si="1"/>
        <v>0.0278333750312735</v>
      </c>
      <c r="G21" s="19">
        <f t="shared" si="2"/>
        <v>7800</v>
      </c>
      <c r="H21" s="26">
        <f t="shared" si="3"/>
        <v>0.019358798760087</v>
      </c>
    </row>
  </sheetData>
  <mergeCells count="6">
    <mergeCell ref="B3:H3"/>
    <mergeCell ref="C5:D5"/>
    <mergeCell ref="E5:F5"/>
    <mergeCell ref="G5:H5"/>
    <mergeCell ref="C9:H9"/>
    <mergeCell ref="B5:B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2020-06-09T02:53:38Z</dcterms:created>
  <dcterms:modified xsi:type="dcterms:W3CDTF">2020-06-09T02:54:32Z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