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<sst xmlns="http://schemas.openxmlformats.org/spreadsheetml/2006/main" count="20" uniqueCount="20">
  <si>
    <t>年度销售业绩分析报告</t>
  </si>
  <si>
    <t>月份</t>
  </si>
  <si>
    <t>本月业绩</t>
  </si>
  <si>
    <t>目标</t>
  </si>
  <si>
    <t>差距</t>
  </si>
  <si>
    <t>公司总业绩累计</t>
  </si>
  <si>
    <t>达标月份个数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</si>
  <si>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</si>
  <si>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</si>
  <si>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</si>
  <si>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</si>
  <si>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</si>
  <si>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</si>
  <si>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</si>
  <si>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</si>
  <si>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</si>
  <si>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</si>
  <si>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</si>
  <si>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</si>
  <si>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不达标月份个数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</si>
</sst>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rgb="FF595959"/>
      <name val="宋体"/>
      <charset val="134"/>
    </font>
    <font>
      <sz val="11"/>
      <color rgb="FFF8F8F8"/>
      <name val="宋体"/>
      <charset val="134"/>
    </font>
    <font>
      <sz val="10"/>
      <color rgb="FF595959"/>
      <name val="宋体"/>
      <charset val="134"/>
    </font>
    <font>
      <sz val="11"/>
      <color theme="0"/>
      <name val="宋体"/>
      <charset val="134"/>
    </font>
    <font>
      <sz val="72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20" fillId="33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 vertical="top"/>
    </xf>
    <xf numFmtId="0" fontId="6" fillId="5" borderId="2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6600"/>
      <color rgb="00A28624"/>
      <color rgb="006FB216"/>
      <color rgb="0027B082"/>
      <color rgb="0010DCCB"/>
      <color rgb="00FFCC00"/>
      <color rgb="00298FE5"/>
      <color rgb="006674C8"/>
      <color rgb="00FF33CC"/>
      <color rgb="00916D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6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公司总业绩累计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51E19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D341D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E8B3E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3E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5086</c:v>
                </c:pt>
                <c:pt idx="1">
                  <c:v>13648</c:v>
                </c:pt>
                <c:pt idx="2">
                  <c:v>24501</c:v>
                </c:pt>
                <c:pt idx="3">
                  <c:v>33560</c:v>
                </c:pt>
                <c:pt idx="4">
                  <c:v>41966</c:v>
                </c:pt>
                <c:pt idx="5">
                  <c:v>52465</c:v>
                </c:pt>
                <c:pt idx="6">
                  <c:v>63759</c:v>
                </c:pt>
                <c:pt idx="7">
                  <c:v>75394</c:v>
                </c:pt>
                <c:pt idx="8">
                  <c:v>85504</c:v>
                </c:pt>
                <c:pt idx="9">
                  <c:v>95774</c:v>
                </c:pt>
                <c:pt idx="10">
                  <c:v>105630</c:v>
                </c:pt>
                <c:pt idx="11">
                  <c:v>113726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27"/>
        <c:axId val="231153624"/>
        <c:axId val="183868120"/>
      </c:barChart>
      <c:catAx>
        <c:axId val="2311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3868120"/>
        <c:crosses val="autoZero"/>
        <c:auto val="1"/>
        <c:lblAlgn val="ctr"/>
        <c:lblOffset val="100"/>
        <c:noMultiLvlLbl val="0"/>
      </c:catAx>
      <c:valAx>
        <c:axId val="1838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11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i="0" kern="1200">
          <a:solidFill>
            <a:schemeClr val="bg1">
              <a:lumMod val="65000"/>
            </a:scheme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各月业绩与目标对比</a:t>
            </a:r>
            <a:endParaRPr lang="zh-CN" altLang="en-US" sz="14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本月业绩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0C0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02B1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E0641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E8B3E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3E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5086</c:v>
                </c:pt>
                <c:pt idx="1">
                  <c:v>8562</c:v>
                </c:pt>
                <c:pt idx="2">
                  <c:v>10853</c:v>
                </c:pt>
                <c:pt idx="3">
                  <c:v>9059</c:v>
                </c:pt>
                <c:pt idx="4">
                  <c:v>8406</c:v>
                </c:pt>
                <c:pt idx="5">
                  <c:v>10499</c:v>
                </c:pt>
                <c:pt idx="6">
                  <c:v>11294</c:v>
                </c:pt>
                <c:pt idx="7">
                  <c:v>11635</c:v>
                </c:pt>
                <c:pt idx="8">
                  <c:v>10110</c:v>
                </c:pt>
                <c:pt idx="9">
                  <c:v>10270</c:v>
                </c:pt>
                <c:pt idx="10">
                  <c:v>9856</c:v>
                </c:pt>
                <c:pt idx="11">
                  <c:v>8096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75352"/>
        <c:axId val="183873296"/>
      </c:barChart>
      <c:lineChart>
        <c:grouping val="stack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目标</c:v>
                </c:pt>
              </c:strCache>
            </c:strRef>
          </c:tx>
          <c:spPr>
            <a:ln w="28575" cap="rnd" cmpd="sng" algn="ctr">
              <a:solidFill>
                <a:schemeClr val="bg1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tailEnd type="triangle" w="med" len="me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5000</c:v>
                </c:pt>
                <c:pt idx="1">
                  <c:v>9000</c:v>
                </c:pt>
                <c:pt idx="2">
                  <c:v>10000</c:v>
                </c:pt>
                <c:pt idx="3">
                  <c:v>8500</c:v>
                </c:pt>
                <c:pt idx="4">
                  <c:v>9000</c:v>
                </c:pt>
                <c:pt idx="5">
                  <c:v>10000</c:v>
                </c:pt>
                <c:pt idx="6">
                  <c:v>15000</c:v>
                </c:pt>
                <c:pt idx="7">
                  <c:v>14000</c:v>
                </c:pt>
                <c:pt idx="8">
                  <c:v>8000</c:v>
                </c:pt>
                <c:pt idx="9">
                  <c:v>10000</c:v>
                </c:pt>
                <c:pt idx="10">
                  <c:v>10000</c:v>
                </c:pt>
                <c:pt idx="11">
                  <c:v>9000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231275352"/>
        <c:axId val="183873296"/>
      </c:lineChart>
      <c:catAx>
        <c:axId val="23127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3873296"/>
        <c:crosses val="autoZero"/>
        <c:auto val="1"/>
        <c:lblAlgn val="ctr"/>
        <c:lblOffset val="100"/>
        <c:noMultiLvlLbl val="0"/>
      </c:catAx>
      <c:valAx>
        <c:axId val="18387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127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各月份业绩与目标差距</a:t>
            </a:r>
            <a:endParaRPr lang="zh-CN" altLang="en-US" sz="14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差距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0C0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02B1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28624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1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86</c:v>
                </c:pt>
                <c:pt idx="1">
                  <c:v>-438</c:v>
                </c:pt>
                <c:pt idx="2">
                  <c:v>853</c:v>
                </c:pt>
                <c:pt idx="3">
                  <c:v>559</c:v>
                </c:pt>
                <c:pt idx="4">
                  <c:v>-594</c:v>
                </c:pt>
                <c:pt idx="5">
                  <c:v>499</c:v>
                </c:pt>
                <c:pt idx="6">
                  <c:v>-3706</c:v>
                </c:pt>
                <c:pt idx="7">
                  <c:v>-2365</c:v>
                </c:pt>
                <c:pt idx="8">
                  <c:v>2110</c:v>
                </c:pt>
                <c:pt idx="9">
                  <c:v>270</c:v>
                </c:pt>
                <c:pt idx="10">
                  <c:v>-144</c:v>
                </c:pt>
                <c:pt idx="11">
                  <c:v>-904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486872"/>
        <c:axId val="231736528"/>
      </c:barChart>
      <c:catAx>
        <c:axId val="232486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736528"/>
        <c:crosses val="autoZero"/>
        <c:auto val="1"/>
        <c:lblAlgn val="ctr"/>
        <c:lblOffset val="100"/>
        <c:noMultiLvlLbl val="0"/>
      </c:catAx>
      <c:valAx>
        <c:axId val="23173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248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41275</xdr:colOff>
      <xdr:row>0</xdr:row>
      <xdr:rowOff>351790</xdr:rowOff>
    </xdr:from>
    <xdr:to>
      <xdr:col>11</xdr:col>
      <xdr:colOff>430530</xdr:colOff>
      <xdr:row>14</xdr:row>
      <xdr:rowOff>8255</xdr:rowOff>
    </xdr:to>
    <xdr:graphicFrame>
      <xdr:nvGraphicFramePr>
        <xdr:cNvPr id="2" name="图表 1"/>
        <xdr:cNvGraphicFramePr/>
      </xdr:nvGraphicFramePr>
      <xdr:xfrm>
        <a:off x="3613150" y="351790"/>
        <a:ext cx="4504055" cy="22377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14</xdr:row>
      <xdr:rowOff>35560</xdr:rowOff>
    </xdr:from>
    <xdr:to>
      <xdr:col>4</xdr:col>
      <xdr:colOff>1097280</xdr:colOff>
      <xdr:row>31</xdr:row>
      <xdr:rowOff>139065</xdr:rowOff>
    </xdr:to>
    <xdr:graphicFrame>
      <xdr:nvGraphicFramePr>
        <xdr:cNvPr id="4" name="图表 3"/>
        <xdr:cNvGraphicFramePr/>
      </xdr:nvGraphicFramePr>
      <xdr:xfrm>
        <a:off x="10160" y="2616835"/>
        <a:ext cx="3554095" cy="3018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</xdr:colOff>
      <xdr:row>14</xdr:row>
      <xdr:rowOff>55880</xdr:rowOff>
    </xdr:from>
    <xdr:to>
      <xdr:col>11</xdr:col>
      <xdr:colOff>443230</xdr:colOff>
      <xdr:row>31</xdr:row>
      <xdr:rowOff>159385</xdr:rowOff>
    </xdr:to>
    <xdr:graphicFrame>
      <xdr:nvGraphicFramePr>
        <xdr:cNvPr id="5" name="图表 4"/>
        <xdr:cNvGraphicFramePr/>
      </xdr:nvGraphicFramePr>
      <xdr:xfrm>
        <a:off x="3615690" y="2637155"/>
        <a:ext cx="4514215" cy="3018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22225</xdr:colOff>
      <xdr:row>3</xdr:row>
      <xdr:rowOff>165100</xdr:rowOff>
    </xdr:from>
    <xdr:to>
      <xdr:col>8</xdr:col>
      <xdr:colOff>412750</xdr:colOff>
      <xdr:row>5</xdr:row>
      <xdr:rowOff>155575</xdr:rowOff>
    </xdr:to>
    <xdr:sp>
      <xdr:nvSpPr>
        <xdr:cNvPr id="6" name="圆角矩形 5"/>
        <xdr:cNvSpPr/>
      </xdr:nvSpPr>
      <xdr:spPr>
        <a:xfrm>
          <a:off x="4279900" y="860425"/>
          <a:ext cx="1762125" cy="333375"/>
        </a:xfrm>
        <a:prstGeom prst="roundRect">
          <a:avLst>
            <a:gd name="adj" fmla="val 50000"/>
          </a:avLst>
        </a:prstGeom>
        <a:solidFill>
          <a:srgbClr val="E02B1E"/>
        </a:solidFill>
        <a:ln w="3175">
          <a:solidFill>
            <a:schemeClr val="bg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12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总：</a:t>
          </a:r>
          <a:r>
            <a:rPr lang="en-US" altLang="zh-CN" sz="2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113726</a:t>
          </a:r>
          <a:endParaRPr lang="en-US" altLang="zh-CN" sz="2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8</xdr:row>
      <xdr:rowOff>89535</xdr:rowOff>
    </xdr:from>
    <xdr:to>
      <xdr:col>12</xdr:col>
      <xdr:colOff>679450</xdr:colOff>
      <xdr:row>9</xdr:row>
      <xdr:rowOff>127635</xdr:rowOff>
    </xdr:to>
    <xdr:sp>
      <xdr:nvSpPr>
        <xdr:cNvPr id="7" name="圆角矩形 6"/>
        <xdr:cNvSpPr/>
      </xdr:nvSpPr>
      <xdr:spPr>
        <a:xfrm>
          <a:off x="8223250" y="1642110"/>
          <a:ext cx="638175" cy="209550"/>
        </a:xfrm>
        <a:prstGeom prst="roundRect">
          <a:avLst>
            <a:gd name="adj" fmla="val 50000"/>
          </a:avLst>
        </a:prstGeom>
        <a:solidFill>
          <a:srgbClr val="DA0C0C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一月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34925</xdr:colOff>
      <xdr:row>8</xdr:row>
      <xdr:rowOff>89535</xdr:rowOff>
    </xdr:from>
    <xdr:to>
      <xdr:col>13</xdr:col>
      <xdr:colOff>673100</xdr:colOff>
      <xdr:row>9</xdr:row>
      <xdr:rowOff>127635</xdr:rowOff>
    </xdr:to>
    <xdr:sp>
      <xdr:nvSpPr>
        <xdr:cNvPr id="8" name="圆角矩形 7"/>
        <xdr:cNvSpPr/>
      </xdr:nvSpPr>
      <xdr:spPr>
        <a:xfrm>
          <a:off x="8902700" y="1642110"/>
          <a:ext cx="638175" cy="209550"/>
        </a:xfrm>
        <a:prstGeom prst="roundRect">
          <a:avLst>
            <a:gd name="adj" fmla="val 50000"/>
          </a:avLst>
        </a:prstGeom>
        <a:solidFill>
          <a:srgbClr val="FF6600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三月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9</xdr:row>
      <xdr:rowOff>203835</xdr:rowOff>
    </xdr:from>
    <xdr:to>
      <xdr:col>12</xdr:col>
      <xdr:colOff>679450</xdr:colOff>
      <xdr:row>11</xdr:row>
      <xdr:rowOff>32385</xdr:rowOff>
    </xdr:to>
    <xdr:sp>
      <xdr:nvSpPr>
        <xdr:cNvPr id="9" name="圆角矩形 8"/>
        <xdr:cNvSpPr/>
      </xdr:nvSpPr>
      <xdr:spPr>
        <a:xfrm>
          <a:off x="8223250" y="1895475"/>
          <a:ext cx="638175" cy="203835"/>
        </a:xfrm>
        <a:prstGeom prst="roundRect">
          <a:avLst>
            <a:gd name="adj" fmla="val 50000"/>
          </a:avLst>
        </a:prstGeom>
        <a:solidFill>
          <a:srgbClr val="FFCC00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四月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34290</xdr:colOff>
      <xdr:row>9</xdr:row>
      <xdr:rowOff>203835</xdr:rowOff>
    </xdr:from>
    <xdr:to>
      <xdr:col>13</xdr:col>
      <xdr:colOff>672465</xdr:colOff>
      <xdr:row>11</xdr:row>
      <xdr:rowOff>32385</xdr:rowOff>
    </xdr:to>
    <xdr:sp>
      <xdr:nvSpPr>
        <xdr:cNvPr id="10" name="圆角矩形 9"/>
        <xdr:cNvSpPr/>
      </xdr:nvSpPr>
      <xdr:spPr>
        <a:xfrm>
          <a:off x="8902065" y="1895475"/>
          <a:ext cx="638175" cy="203835"/>
        </a:xfrm>
        <a:prstGeom prst="roundRect">
          <a:avLst>
            <a:gd name="adj" fmla="val 50000"/>
          </a:avLst>
        </a:prstGeom>
        <a:solidFill>
          <a:srgbClr val="6FB216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六月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11</xdr:row>
      <xdr:rowOff>118110</xdr:rowOff>
    </xdr:from>
    <xdr:to>
      <xdr:col>12</xdr:col>
      <xdr:colOff>679450</xdr:colOff>
      <xdr:row>12</xdr:row>
      <xdr:rowOff>156210</xdr:rowOff>
    </xdr:to>
    <xdr:sp>
      <xdr:nvSpPr>
        <xdr:cNvPr id="11" name="圆角矩形 10"/>
        <xdr:cNvSpPr/>
      </xdr:nvSpPr>
      <xdr:spPr>
        <a:xfrm>
          <a:off x="8223250" y="2185035"/>
          <a:ext cx="638175" cy="209550"/>
        </a:xfrm>
        <a:prstGeom prst="roundRect">
          <a:avLst>
            <a:gd name="adj" fmla="val 50000"/>
          </a:avLst>
        </a:prstGeom>
        <a:solidFill>
          <a:srgbClr val="298FE5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九月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33655</xdr:colOff>
      <xdr:row>11</xdr:row>
      <xdr:rowOff>118110</xdr:rowOff>
    </xdr:from>
    <xdr:to>
      <xdr:col>13</xdr:col>
      <xdr:colOff>671830</xdr:colOff>
      <xdr:row>12</xdr:row>
      <xdr:rowOff>156210</xdr:rowOff>
    </xdr:to>
    <xdr:sp>
      <xdr:nvSpPr>
        <xdr:cNvPr id="12" name="圆角矩形 11"/>
        <xdr:cNvSpPr/>
      </xdr:nvSpPr>
      <xdr:spPr>
        <a:xfrm>
          <a:off x="8901430" y="2185035"/>
          <a:ext cx="638175" cy="209550"/>
        </a:xfrm>
        <a:prstGeom prst="roundRect">
          <a:avLst>
            <a:gd name="adj" fmla="val 50000"/>
          </a:avLst>
        </a:prstGeom>
        <a:solidFill>
          <a:srgbClr val="6674C8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十月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23</xdr:row>
      <xdr:rowOff>3810</xdr:rowOff>
    </xdr:from>
    <xdr:to>
      <xdr:col>12</xdr:col>
      <xdr:colOff>679450</xdr:colOff>
      <xdr:row>24</xdr:row>
      <xdr:rowOff>80010</xdr:rowOff>
    </xdr:to>
    <xdr:sp>
      <xdr:nvSpPr>
        <xdr:cNvPr id="13" name="圆角矩形 12"/>
        <xdr:cNvSpPr/>
      </xdr:nvSpPr>
      <xdr:spPr>
        <a:xfrm>
          <a:off x="8223250" y="4128135"/>
          <a:ext cx="638175" cy="247650"/>
        </a:xfrm>
        <a:prstGeom prst="roundRect">
          <a:avLst>
            <a:gd name="adj" fmla="val 50000"/>
          </a:avLst>
        </a:prstGeom>
        <a:solidFill>
          <a:srgbClr val="E02B1E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二月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34290</xdr:colOff>
      <xdr:row>23</xdr:row>
      <xdr:rowOff>3810</xdr:rowOff>
    </xdr:from>
    <xdr:to>
      <xdr:col>13</xdr:col>
      <xdr:colOff>672465</xdr:colOff>
      <xdr:row>24</xdr:row>
      <xdr:rowOff>80010</xdr:rowOff>
    </xdr:to>
    <xdr:sp>
      <xdr:nvSpPr>
        <xdr:cNvPr id="14" name="圆角矩形 13"/>
        <xdr:cNvSpPr/>
      </xdr:nvSpPr>
      <xdr:spPr>
        <a:xfrm>
          <a:off x="8902065" y="4128135"/>
          <a:ext cx="638175" cy="247650"/>
        </a:xfrm>
        <a:prstGeom prst="roundRect">
          <a:avLst>
            <a:gd name="adj" fmla="val 50000"/>
          </a:avLst>
        </a:prstGeom>
        <a:solidFill>
          <a:srgbClr val="A28624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五月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24</xdr:row>
      <xdr:rowOff>155575</xdr:rowOff>
    </xdr:from>
    <xdr:to>
      <xdr:col>12</xdr:col>
      <xdr:colOff>679450</xdr:colOff>
      <xdr:row>26</xdr:row>
      <xdr:rowOff>60325</xdr:rowOff>
    </xdr:to>
    <xdr:sp>
      <xdr:nvSpPr>
        <xdr:cNvPr id="15" name="圆角矩形 14"/>
        <xdr:cNvSpPr/>
      </xdr:nvSpPr>
      <xdr:spPr>
        <a:xfrm>
          <a:off x="8223250" y="4451350"/>
          <a:ext cx="638175" cy="247650"/>
        </a:xfrm>
        <a:prstGeom prst="roundRect">
          <a:avLst>
            <a:gd name="adj" fmla="val 50000"/>
          </a:avLst>
        </a:prstGeom>
        <a:solidFill>
          <a:srgbClr val="27B082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七月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33655</xdr:colOff>
      <xdr:row>24</xdr:row>
      <xdr:rowOff>155575</xdr:rowOff>
    </xdr:from>
    <xdr:to>
      <xdr:col>13</xdr:col>
      <xdr:colOff>671830</xdr:colOff>
      <xdr:row>26</xdr:row>
      <xdr:rowOff>60325</xdr:rowOff>
    </xdr:to>
    <xdr:sp>
      <xdr:nvSpPr>
        <xdr:cNvPr id="16" name="圆角矩形 15"/>
        <xdr:cNvSpPr/>
      </xdr:nvSpPr>
      <xdr:spPr>
        <a:xfrm>
          <a:off x="8901430" y="4451350"/>
          <a:ext cx="638175" cy="247650"/>
        </a:xfrm>
        <a:prstGeom prst="roundRect">
          <a:avLst>
            <a:gd name="adj" fmla="val 50000"/>
          </a:avLst>
        </a:prstGeom>
        <a:solidFill>
          <a:srgbClr val="10DCCB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八月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12</xdr:col>
      <xdr:colOff>41275</xdr:colOff>
      <xdr:row>26</xdr:row>
      <xdr:rowOff>146050</xdr:rowOff>
    </xdr:from>
    <xdr:to>
      <xdr:col>12</xdr:col>
      <xdr:colOff>679450</xdr:colOff>
      <xdr:row>28</xdr:row>
      <xdr:rowOff>50800</xdr:rowOff>
    </xdr:to>
    <xdr:sp>
      <xdr:nvSpPr>
        <xdr:cNvPr id="17" name="圆角矩形 16"/>
        <xdr:cNvSpPr/>
      </xdr:nvSpPr>
      <xdr:spPr>
        <a:xfrm>
          <a:off x="8223250" y="4784725"/>
          <a:ext cx="638175" cy="247650"/>
        </a:xfrm>
        <a:prstGeom prst="roundRect">
          <a:avLst>
            <a:gd name="adj" fmla="val 50000"/>
          </a:avLst>
        </a:prstGeom>
        <a:solidFill>
          <a:srgbClr val="916DA1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十一月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13</xdr:col>
      <xdr:colOff>33020</xdr:colOff>
      <xdr:row>26</xdr:row>
      <xdr:rowOff>146050</xdr:rowOff>
    </xdr:from>
    <xdr:to>
      <xdr:col>13</xdr:col>
      <xdr:colOff>671195</xdr:colOff>
      <xdr:row>28</xdr:row>
      <xdr:rowOff>50800</xdr:rowOff>
    </xdr:to>
    <xdr:sp>
      <xdr:nvSpPr>
        <xdr:cNvPr id="18" name="圆角矩形 17"/>
        <xdr:cNvSpPr/>
      </xdr:nvSpPr>
      <xdr:spPr>
        <a:xfrm>
          <a:off x="8900795" y="4784725"/>
          <a:ext cx="638175" cy="247650"/>
        </a:xfrm>
        <a:prstGeom prst="roundRect">
          <a:avLst>
            <a:gd name="adj" fmla="val 50000"/>
          </a:avLst>
        </a:prstGeom>
        <a:solidFill>
          <a:srgbClr val="FF33CC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</a:rPr>
            <a:t>十二月</a:t>
          </a:r>
          <a:endParaRPr lang="zh-CN" altLang="en-US" sz="1000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tabSelected="1" workbookViewId="0">
      <selection activeCell="S27" sqref="S27"/>
    </sheetView>
  </sheetViews>
  <sheetFormatPr defaultColWidth="9" defaultRowHeight="13.5"/>
  <cols>
    <col min="1" max="1" width="6.25" style="1" customWidth="1"/>
    <col min="2" max="2" width="10.125" style="1"/>
    <col min="3" max="4" width="8" style="1" customWidth="1"/>
    <col min="5" max="5" width="14.5" style="1" customWidth="1"/>
    <col min="6" max="11" width="9" style="1"/>
    <col min="12" max="12" width="6.5" style="1" customWidth="1"/>
    <col min="13" max="16384" width="9" style="1"/>
  </cols>
  <sheetData>
    <row r="1" ht="27.75" customHeight="1" spans="1:5">
      <c r="A1" s="2" t="s">
        <v>0</v>
      </c>
      <c r="B1" s="2"/>
      <c r="C1" s="2"/>
      <c r="D1" s="2"/>
      <c r="E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M2" s="8" t="s">
        <v>6</v>
      </c>
      <c r="N2" s="8"/>
    </row>
    <row r="3" spans="1:14">
      <c r="A3" s="4" t="s">
        <v>7</v>
      </c>
      <c r="B3" s="5">
        <v>5086</v>
      </c>
      <c r="C3" s="5">
        <v>5000</v>
      </c>
      <c r="D3" s="5">
        <f t="shared" ref="D3:D14" si="0">B3-C3</f>
        <v>86</v>
      </c>
      <c r="E3" s="5">
        <f>SUM($B$3:B3)</f>
        <v>5086</v>
      </c>
      <c r="M3" s="9"/>
      <c r="N3" s="9"/>
    </row>
    <row r="4" spans="1:14">
      <c r="A4" s="6" t="s">
        <v>8</v>
      </c>
      <c r="B4" s="7">
        <v>8562</v>
      </c>
      <c r="C4" s="7">
        <v>9000</v>
      </c>
      <c r="D4" s="7">
        <f t="shared" si="0"/>
        <v>-438</v>
      </c>
      <c r="E4" s="7">
        <f>SUM($B$3:B4)</f>
        <v>13648</v>
      </c>
      <c r="M4" s="10">
        <f>COUNTIF($D$3:$D$14,"&gt;=0")</f>
        <v>6</v>
      </c>
      <c r="N4" s="10"/>
    </row>
    <row r="5" spans="1:14">
      <c r="A5" s="4" t="s">
        <v>9</v>
      </c>
      <c r="B5" s="5">
        <v>10853</v>
      </c>
      <c r="C5" s="5">
        <v>10000</v>
      </c>
      <c r="D5" s="5">
        <f t="shared" si="0"/>
        <v>853</v>
      </c>
      <c r="E5" s="5">
        <f>SUM($B$3:B5)</f>
        <v>24501</v>
      </c>
      <c r="M5" s="10"/>
      <c r="N5" s="10"/>
    </row>
    <row r="6" spans="1:14">
      <c r="A6" s="6" t="s">
        <v>10</v>
      </c>
      <c r="B6" s="7">
        <v>9059</v>
      </c>
      <c r="C6" s="7">
        <v>8500</v>
      </c>
      <c r="D6" s="7">
        <f t="shared" si="0"/>
        <v>559</v>
      </c>
      <c r="E6" s="7">
        <f>SUM($B$3:B6)</f>
        <v>33560</v>
      </c>
      <c r="M6" s="10"/>
      <c r="N6" s="10"/>
    </row>
    <row r="7" spans="1:14">
      <c r="A7" s="4" t="s">
        <v>11</v>
      </c>
      <c r="B7" s="5">
        <v>8406</v>
      </c>
      <c r="C7" s="5">
        <v>9000</v>
      </c>
      <c r="D7" s="5">
        <f t="shared" si="0"/>
        <v>-594</v>
      </c>
      <c r="E7" s="5">
        <f>SUM($B$3:B7)</f>
        <v>41966</v>
      </c>
      <c r="M7" s="10"/>
      <c r="N7" s="10"/>
    </row>
    <row r="8" spans="1:14">
      <c r="A8" s="6" t="s">
        <v>12</v>
      </c>
      <c r="B8" s="7">
        <v>10499</v>
      </c>
      <c r="C8" s="7">
        <v>10000</v>
      </c>
      <c r="D8" s="7">
        <f t="shared" si="0"/>
        <v>499</v>
      </c>
      <c r="E8" s="7">
        <f>SUM($B$3:B8)</f>
        <v>52465</v>
      </c>
      <c r="M8" s="10"/>
      <c r="N8" s="10"/>
    </row>
    <row r="9" spans="1:14">
      <c r="A9" s="4" t="s">
        <v>13</v>
      </c>
      <c r="B9" s="5">
        <v>11294</v>
      </c>
      <c r="C9" s="5">
        <v>15000</v>
      </c>
      <c r="D9" s="5">
        <f t="shared" si="0"/>
        <v>-3706</v>
      </c>
      <c r="E9" s="5">
        <f>SUM($B$3:B9)</f>
        <v>63759</v>
      </c>
      <c r="M9" s="10"/>
      <c r="N9" s="10"/>
    </row>
    <row r="10" spans="1:14">
      <c r="A10" s="6" t="s">
        <v>14</v>
      </c>
      <c r="B10" s="7">
        <v>11635</v>
      </c>
      <c r="C10" s="7">
        <v>14000</v>
      </c>
      <c r="D10" s="7">
        <f t="shared" si="0"/>
        <v>-2365</v>
      </c>
      <c r="E10" s="7">
        <f>SUM($B$3:B10)</f>
        <v>75394</v>
      </c>
      <c r="M10" s="10"/>
      <c r="N10" s="10"/>
    </row>
    <row r="11" spans="1:14">
      <c r="A11" s="4" t="s">
        <v>15</v>
      </c>
      <c r="B11" s="5">
        <v>10110</v>
      </c>
      <c r="C11" s="5">
        <v>8000</v>
      </c>
      <c r="D11" s="5">
        <f t="shared" si="0"/>
        <v>2110</v>
      </c>
      <c r="E11" s="5">
        <f>SUM($B$3:B11)</f>
        <v>85504</v>
      </c>
      <c r="M11" s="10"/>
      <c r="N11" s="10"/>
    </row>
    <row r="12" spans="1:14">
      <c r="A12" s="6" t="s">
        <v>16</v>
      </c>
      <c r="B12" s="7">
        <v>10270</v>
      </c>
      <c r="C12" s="7">
        <v>10000</v>
      </c>
      <c r="D12" s="7">
        <f t="shared" si="0"/>
        <v>270</v>
      </c>
      <c r="E12" s="7">
        <f>SUM($B$3:B12)</f>
        <v>95774</v>
      </c>
      <c r="M12" s="10"/>
      <c r="N12" s="10"/>
    </row>
    <row r="13" spans="1:14">
      <c r="A13" s="4" t="s">
        <v>17</v>
      </c>
      <c r="B13" s="5">
        <v>9856</v>
      </c>
      <c r="C13" s="5">
        <v>10000</v>
      </c>
      <c r="D13" s="5">
        <f t="shared" si="0"/>
        <v>-144</v>
      </c>
      <c r="E13" s="5">
        <f>SUM($B$3:B13)</f>
        <v>105630</v>
      </c>
      <c r="M13" s="10"/>
      <c r="N13" s="10"/>
    </row>
    <row r="14" spans="1:14">
      <c r="A14" s="6" t="s">
        <v>18</v>
      </c>
      <c r="B14" s="7">
        <v>8096</v>
      </c>
      <c r="C14" s="7">
        <v>9000</v>
      </c>
      <c r="D14" s="7">
        <f t="shared" si="0"/>
        <v>-904</v>
      </c>
      <c r="E14" s="7">
        <f>SUM($B$3:B14)</f>
        <v>113726</v>
      </c>
      <c r="M14" s="11"/>
      <c r="N14" s="11"/>
    </row>
    <row r="15" spans="13:14">
      <c r="M15" s="8" t="s">
        <v>19</v>
      </c>
      <c r="N15" s="8"/>
    </row>
    <row r="16" spans="13:14">
      <c r="M16" s="9"/>
      <c r="N16" s="9"/>
    </row>
    <row r="17" spans="13:14">
      <c r="M17" s="10">
        <f>12-M4</f>
        <v>6</v>
      </c>
      <c r="N17" s="10"/>
    </row>
    <row r="18" spans="13:14">
      <c r="M18" s="10"/>
      <c r="N18" s="10"/>
    </row>
    <row r="19" spans="13:14">
      <c r="M19" s="10"/>
      <c r="N19" s="10"/>
    </row>
    <row r="20" spans="13:14">
      <c r="M20" s="10"/>
      <c r="N20" s="10"/>
    </row>
    <row r="21" spans="13:14">
      <c r="M21" s="10"/>
      <c r="N21" s="10"/>
    </row>
    <row r="22" spans="13:14">
      <c r="M22" s="10"/>
      <c r="N22" s="10"/>
    </row>
    <row r="23" spans="13:14">
      <c r="M23" s="10"/>
      <c r="N23" s="10"/>
    </row>
    <row r="24" spans="13:14">
      <c r="M24" s="10"/>
      <c r="N24" s="10"/>
    </row>
    <row r="25" spans="13:14">
      <c r="M25" s="10"/>
      <c r="N25" s="10"/>
    </row>
    <row r="26" spans="13:14">
      <c r="M26" s="10"/>
      <c r="N26" s="10"/>
    </row>
    <row r="27" spans="13:14">
      <c r="M27" s="10"/>
      <c r="N27" s="10"/>
    </row>
    <row r="28" spans="13:14">
      <c r="M28" s="10"/>
      <c r="N28" s="10"/>
    </row>
    <row r="29" spans="13:14">
      <c r="M29" s="10"/>
      <c r="N29" s="10"/>
    </row>
    <row r="30" spans="13:14">
      <c r="M30" s="10"/>
      <c r="N30" s="10"/>
    </row>
    <row r="31" spans="13:14">
      <c r="M31" s="10"/>
      <c r="N31" s="10"/>
    </row>
    <row r="32" spans="13:14">
      <c r="M32" s="11"/>
      <c r="N32" s="11"/>
    </row>
  </sheetData>
  <mergeCells count="5">
    <mergeCell ref="A1:E1"/>
    <mergeCell ref="M2:N3"/>
    <mergeCell ref="M4:N14"/>
    <mergeCell ref="M15:N16"/>
    <mergeCell ref="M17:N32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2016-01-03T07:23:00Z</dcterms:created>
  <dcterms:modified xsi:type="dcterms:W3CDTF">2020-05-14T08:53:40Z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name">
    <vt:lpwstr>年度销售业绩分析报告.xlsx</vt:lpwstr>
  </property>
  <property fmtid="{D5CDD505-2E9C-101B-9397-08002B2CF9AE}" pid="4" name="fileid">
    <vt:lpwstr>719236</vt:lpwstr>
  </property>
</Properties>
</file>